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katteetaten-my.sharepoint.com/personal/elisabeth_deisz_skatteetaten_no/Documents/1/2022/Skjema 2021/"/>
    </mc:Choice>
  </mc:AlternateContent>
  <xr:revisionPtr revIDLastSave="17" documentId="8_{A238B6A4-85B3-4326-9B40-732318FAB80A}" xr6:coauthVersionLast="47" xr6:coauthVersionMax="47" xr10:uidLastSave="{4F9696C2-E547-46C1-BA2F-71C82259E39F}"/>
  <bookViews>
    <workbookView xWindow="-120" yWindow="-120" windowWidth="25440" windowHeight="15390" xr2:uid="{00000000-000D-0000-FFFF-FFFF00000000}"/>
  </bookViews>
  <sheets>
    <sheet name="Forside - input" sheetId="1" r:id="rId1"/>
    <sheet name="Tabell 1" sheetId="2" r:id="rId2"/>
    <sheet name="Tabell 2" sheetId="3" r:id="rId3"/>
    <sheet name="Tabell 3a - kjøper" sheetId="4" r:id="rId4"/>
    <sheet name="Tabell 3b - selger" sheetId="5" r:id="rId5"/>
    <sheet name="Tabell 4" sheetId="6" r:id="rId6"/>
    <sheet name="Tabell 5" sheetId="7" r:id="rId7"/>
    <sheet name="Tabell 6" sheetId="8" r:id="rId8"/>
    <sheet name="Tabell 7" sheetId="9" r:id="rId9"/>
    <sheet name="Tabell 10" sheetId="10" state="hidden" r:id="rId10"/>
  </sheets>
  <definedNames>
    <definedName name="KS">'Tabell 10'!$A$1:$A$40</definedName>
    <definedName name="Transaksjon">'Tabell 10'!$B$1:$B$43</definedName>
    <definedName name="_xlnm.Print_Area" localSheetId="1">'Tabell 1'!$B$2:$Q$44</definedName>
    <definedName name="_xlnm.Print_Area" localSheetId="5">'Tabell 4'!$A$1:$T$29</definedName>
    <definedName name="_xlnm.Print_Area" localSheetId="6">'Tabell 5'!$A$1:$Q$43</definedName>
    <definedName name="_xlnm.Print_Area" localSheetId="8">'Tabell 7'!$A$1:$N$40</definedName>
    <definedName name="Z_638D7938_EFA0_4436_9CAA_A85730A44A66_.wvu.PrintArea" localSheetId="1" hidden="1">'Tabell 1'!$B$2:$Q$44</definedName>
    <definedName name="Z_638D7938_EFA0_4436_9CAA_A85730A44A66_.wvu.PrintArea" localSheetId="5" hidden="1">'Tabell 4'!$A$1:$T$29</definedName>
    <definedName name="Z_638D7938_EFA0_4436_9CAA_A85730A44A66_.wvu.PrintArea" localSheetId="6" hidden="1">'Tabell 5'!$A$1:$Q$43</definedName>
    <definedName name="Z_638D7938_EFA0_4436_9CAA_A85730A44A66_.wvu.PrintArea" localSheetId="8" hidden="1">'Tabell 7'!$A$1:$N$40</definedName>
    <definedName name="Z_F3C81FC0_B7C2_4864_8299_258CD853A53A_.wvu.PrintArea" localSheetId="1" hidden="1">'Tabell 1'!$B$2:$Q$44</definedName>
    <definedName name="Z_F3C81FC0_B7C2_4864_8299_258CD853A53A_.wvu.PrintArea" localSheetId="5" hidden="1">'Tabell 4'!$A$1:$T$29</definedName>
    <definedName name="Z_F3C81FC0_B7C2_4864_8299_258CD853A53A_.wvu.PrintArea" localSheetId="6" hidden="1">'Tabell 5'!$A$1:$Q$43</definedName>
    <definedName name="Z_F3C81FC0_B7C2_4864_8299_258CD853A53A_.wvu.PrintArea" localSheetId="8" hidden="1">'Tabell 7'!$A$1:$N$40</definedName>
  </definedNames>
  <calcPr calcId="191029"/>
  <customWorkbookViews>
    <customWorkbookView name="Dokka, Ane - Personlig visning" guid="{638D7938-EFA0-4436-9CAA-A85730A44A66}" mergeInterval="0" personalView="1" maximized="1" windowWidth="1920" windowHeight="975" activeSheetId="5"/>
    <customWorkbookView name="Svensen, Vanja - Personlig visning" guid="{F3C81FC0-B7C2-4864-8299-258CD853A53A}" mergeInterval="0" personalView="1" maximized="1" windowWidth="1920" windowHeight="9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7" l="1"/>
  <c r="M29" i="7"/>
  <c r="G63" i="4"/>
  <c r="L28" i="7"/>
  <c r="J28" i="7"/>
  <c r="K28" i="7"/>
  <c r="I28" i="7"/>
  <c r="K27" i="7"/>
  <c r="I27" i="7"/>
  <c r="J27" i="7"/>
  <c r="H27" i="7"/>
  <c r="J26" i="7"/>
  <c r="H26" i="7"/>
  <c r="I26" i="7"/>
  <c r="G26" i="7"/>
  <c r="I25" i="7"/>
  <c r="G25" i="7"/>
  <c r="H25" i="7"/>
  <c r="F25" i="7"/>
  <c r="I11" i="6"/>
  <c r="L16" i="7"/>
  <c r="J16" i="7"/>
  <c r="K16" i="7"/>
  <c r="I16" i="7"/>
  <c r="K15" i="7"/>
  <c r="I15" i="7"/>
  <c r="J15" i="7"/>
  <c r="H15" i="7"/>
  <c r="J14" i="7"/>
  <c r="H14" i="7"/>
  <c r="I14" i="7"/>
  <c r="G14" i="7"/>
  <c r="G13" i="7"/>
  <c r="I13" i="7"/>
  <c r="H13" i="7"/>
  <c r="F13" i="7"/>
  <c r="C26" i="7"/>
  <c r="C27" i="7" s="1"/>
  <c r="C28" i="7" s="1"/>
  <c r="C14" i="7"/>
  <c r="C15" i="7" s="1"/>
  <c r="C16" i="7" s="1"/>
  <c r="E31" i="7"/>
  <c r="F31" i="7"/>
  <c r="L31" i="7" l="1"/>
  <c r="K31" i="7"/>
  <c r="M26" i="7"/>
  <c r="G24" i="7"/>
  <c r="H24" i="7" s="1"/>
  <c r="I24" i="7" s="1"/>
  <c r="J24" i="7" s="1"/>
  <c r="K24" i="7" s="1"/>
  <c r="L24" i="7" s="1"/>
  <c r="M28" i="7" l="1"/>
  <c r="J31" i="7"/>
  <c r="M27" i="7"/>
  <c r="M25" i="7"/>
  <c r="G31" i="7"/>
  <c r="I31" i="7"/>
  <c r="H31" i="7"/>
  <c r="F19" i="7"/>
  <c r="M31" i="7" l="1"/>
  <c r="M15" i="7"/>
  <c r="J19" i="7"/>
  <c r="H19" i="7"/>
  <c r="K19" i="7"/>
  <c r="G19" i="7"/>
  <c r="M13" i="7"/>
  <c r="I19" i="7"/>
  <c r="M14" i="7"/>
  <c r="M16" i="7"/>
  <c r="L19" i="7"/>
  <c r="K11" i="6"/>
  <c r="J11" i="6"/>
  <c r="F11" i="6"/>
  <c r="F19" i="6" s="1"/>
  <c r="G35" i="7" l="1"/>
  <c r="M19" i="7"/>
  <c r="Q17" i="6"/>
  <c r="R30" i="5" l="1"/>
  <c r="G64" i="5" s="1"/>
  <c r="R29" i="4"/>
  <c r="G64" i="4" s="1"/>
  <c r="G63" i="5"/>
  <c r="G67" i="4"/>
  <c r="F12" i="2" l="1"/>
  <c r="G25" i="4" l="1"/>
  <c r="T29" i="4"/>
  <c r="U29" i="4" s="1"/>
  <c r="I39" i="1"/>
  <c r="J39" i="1"/>
  <c r="K39" i="1"/>
  <c r="L39" i="1"/>
  <c r="O37" i="5" l="1"/>
  <c r="F27" i="2" l="1"/>
  <c r="F24" i="2"/>
  <c r="U75" i="5" l="1"/>
  <c r="Q38" i="5" l="1"/>
  <c r="G65" i="5" s="1"/>
  <c r="U75" i="4" l="1"/>
  <c r="N5" i="7" l="1"/>
  <c r="N5" i="6"/>
  <c r="S5" i="5"/>
  <c r="S5" i="4"/>
  <c r="N3" i="2"/>
  <c r="I18" i="4" l="1"/>
  <c r="D15" i="4"/>
  <c r="D14" i="4"/>
  <c r="D13" i="4"/>
  <c r="D12" i="4"/>
  <c r="D11" i="4"/>
  <c r="U16" i="5"/>
  <c r="O19" i="5"/>
  <c r="O17" i="5"/>
  <c r="U17" i="4" l="1"/>
  <c r="U5" i="4" l="1"/>
  <c r="G12" i="5" l="1"/>
  <c r="G17" i="4"/>
  <c r="M44" i="4"/>
  <c r="F7" i="9" l="1"/>
  <c r="F9" i="2"/>
  <c r="O32" i="4"/>
  <c r="O31" i="4"/>
  <c r="P27" i="4" l="1"/>
  <c r="F7" i="8" l="1"/>
  <c r="D7" i="7"/>
  <c r="D7" i="6"/>
  <c r="F5" i="9"/>
  <c r="F5" i="8"/>
  <c r="D5" i="7"/>
  <c r="D5" i="6"/>
  <c r="G5" i="5"/>
  <c r="G5" i="4"/>
  <c r="G5" i="3"/>
  <c r="F5" i="2"/>
  <c r="O5" i="7" l="1"/>
  <c r="P5" i="6"/>
  <c r="U5" i="5"/>
  <c r="Q7" i="5"/>
  <c r="Q5" i="5"/>
  <c r="M7" i="5"/>
  <c r="M5" i="5"/>
  <c r="G7" i="5"/>
  <c r="Q7" i="4"/>
  <c r="Q5" i="4"/>
  <c r="J7" i="9"/>
  <c r="M7" i="9"/>
  <c r="M5" i="9"/>
  <c r="J5" i="9"/>
  <c r="J7" i="8"/>
  <c r="M7" i="8"/>
  <c r="M5" i="8"/>
  <c r="J5" i="8"/>
  <c r="H7" i="7"/>
  <c r="L7" i="7"/>
  <c r="L5" i="7"/>
  <c r="H5" i="7"/>
  <c r="H7" i="6"/>
  <c r="L7" i="6"/>
  <c r="L5" i="6"/>
  <c r="H5" i="6"/>
  <c r="R13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R25" i="3"/>
  <c r="R24" i="3"/>
  <c r="R23" i="3"/>
  <c r="R22" i="3"/>
  <c r="R21" i="3"/>
  <c r="R20" i="3"/>
  <c r="R19" i="3"/>
  <c r="R18" i="3"/>
  <c r="R17" i="3"/>
  <c r="R16" i="3"/>
  <c r="R15" i="3"/>
  <c r="R14" i="3"/>
  <c r="R12" i="3"/>
  <c r="O9" i="3"/>
  <c r="G9" i="3"/>
  <c r="S7" i="3"/>
  <c r="S5" i="3"/>
  <c r="L5" i="3"/>
  <c r="L7" i="3"/>
  <c r="G7" i="3"/>
  <c r="T30" i="4"/>
  <c r="S30" i="4"/>
  <c r="M5" i="4"/>
  <c r="M7" i="4"/>
  <c r="G7" i="4"/>
  <c r="U30" i="4" l="1"/>
  <c r="L44" i="5"/>
  <c r="I40" i="2" l="1"/>
  <c r="H40" i="2"/>
  <c r="O39" i="5" l="1"/>
  <c r="O33" i="5"/>
  <c r="L26" i="5"/>
  <c r="E22" i="2" l="1"/>
  <c r="E21" i="2"/>
  <c r="M40" i="2"/>
  <c r="M37" i="2"/>
  <c r="M27" i="2"/>
  <c r="M24" i="2"/>
  <c r="M38" i="2" s="1"/>
  <c r="M20" i="2"/>
  <c r="M15" i="2"/>
  <c r="H37" i="2"/>
  <c r="H27" i="2"/>
  <c r="H24" i="2"/>
  <c r="H20" i="2"/>
  <c r="H15" i="2"/>
  <c r="N37" i="2"/>
  <c r="L37" i="2"/>
  <c r="K37" i="2"/>
  <c r="K38" i="2" s="1"/>
  <c r="I37" i="2"/>
  <c r="G37" i="2"/>
  <c r="F37" i="2"/>
  <c r="N27" i="2"/>
  <c r="L27" i="2"/>
  <c r="K27" i="2"/>
  <c r="I27" i="2"/>
  <c r="G27" i="2"/>
  <c r="N24" i="2"/>
  <c r="L24" i="2"/>
  <c r="K24" i="2"/>
  <c r="I24" i="2"/>
  <c r="G24" i="2"/>
  <c r="N20" i="2"/>
  <c r="L20" i="2"/>
  <c r="K20" i="2"/>
  <c r="I20" i="2"/>
  <c r="G20" i="2"/>
  <c r="F20" i="2"/>
  <c r="N15" i="2"/>
  <c r="L15" i="2"/>
  <c r="K15" i="2"/>
  <c r="I15" i="2"/>
  <c r="G15" i="2"/>
  <c r="F15" i="2"/>
  <c r="E33" i="2"/>
  <c r="E32" i="2"/>
  <c r="E17" i="2"/>
  <c r="N28" i="2" l="1"/>
  <c r="K28" i="2"/>
  <c r="L28" i="2"/>
  <c r="H38" i="2"/>
  <c r="G38" i="2"/>
  <c r="F38" i="2"/>
  <c r="I28" i="2"/>
  <c r="G28" i="2"/>
  <c r="F28" i="2"/>
  <c r="H28" i="2"/>
  <c r="N38" i="2"/>
  <c r="M28" i="2"/>
  <c r="L38" i="2"/>
  <c r="I38" i="2"/>
  <c r="K9" i="2"/>
  <c r="N40" i="2"/>
  <c r="L40" i="2"/>
  <c r="G40" i="2"/>
  <c r="C10" i="2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F7" i="2"/>
  <c r="O6" i="2"/>
  <c r="O3" i="2"/>
  <c r="O5" i="2"/>
  <c r="L12" i="6"/>
  <c r="K12" i="6"/>
  <c r="J12" i="6"/>
  <c r="I12" i="6"/>
  <c r="H12" i="6"/>
  <c r="G12" i="6"/>
  <c r="H11" i="6"/>
  <c r="G11" i="6"/>
  <c r="Q11" i="6" s="1"/>
  <c r="C12" i="6"/>
  <c r="C13" i="6" s="1"/>
  <c r="C14" i="6" s="1"/>
  <c r="C15" i="6" s="1"/>
  <c r="C16" i="6" s="1"/>
  <c r="P40" i="4"/>
  <c r="Q40" i="4"/>
  <c r="R40" i="4"/>
  <c r="T27" i="4"/>
  <c r="T19" i="4"/>
  <c r="T57" i="4" s="1"/>
  <c r="S19" i="4"/>
  <c r="S57" i="4" s="1"/>
  <c r="Q12" i="6" l="1"/>
  <c r="G19" i="6"/>
  <c r="G30" i="2"/>
  <c r="F30" i="2"/>
  <c r="I30" i="2"/>
  <c r="H30" i="2"/>
  <c r="O33" i="2"/>
  <c r="O23" i="2"/>
  <c r="O18" i="2"/>
  <c r="G13" i="4" s="1"/>
  <c r="O13" i="2"/>
  <c r="O35" i="2"/>
  <c r="S14" i="5" s="1"/>
  <c r="U14" i="5" s="1"/>
  <c r="O36" i="2"/>
  <c r="H15" i="4" s="1"/>
  <c r="O32" i="2"/>
  <c r="O22" i="2"/>
  <c r="O17" i="2"/>
  <c r="S17" i="5" s="1"/>
  <c r="U17" i="5" s="1"/>
  <c r="O12" i="2"/>
  <c r="O21" i="2"/>
  <c r="O34" i="2"/>
  <c r="O25" i="2"/>
  <c r="O19" i="2"/>
  <c r="G14" i="4" s="1"/>
  <c r="O14" i="2"/>
  <c r="O26" i="2"/>
  <c r="O16" i="2"/>
  <c r="F10" i="2"/>
  <c r="N10" i="2" s="1"/>
  <c r="M10" i="2"/>
  <c r="H10" i="2"/>
  <c r="C21" i="2"/>
  <c r="C22" i="2" s="1"/>
  <c r="C23" i="2" s="1"/>
  <c r="O39" i="4"/>
  <c r="S39" i="4" s="1"/>
  <c r="O38" i="4"/>
  <c r="L28" i="5"/>
  <c r="T28" i="5"/>
  <c r="D57" i="5"/>
  <c r="Q53" i="5"/>
  <c r="T52" i="5"/>
  <c r="S52" i="5"/>
  <c r="T51" i="5"/>
  <c r="S51" i="5"/>
  <c r="T50" i="5"/>
  <c r="S50" i="5"/>
  <c r="U50" i="5" s="1"/>
  <c r="T49" i="5"/>
  <c r="U49" i="5" s="1"/>
  <c r="S49" i="5"/>
  <c r="T45" i="5"/>
  <c r="T44" i="5"/>
  <c r="T43" i="5"/>
  <c r="T46" i="5"/>
  <c r="T39" i="5"/>
  <c r="S39" i="5"/>
  <c r="U39" i="5" s="1"/>
  <c r="T38" i="5"/>
  <c r="T37" i="5"/>
  <c r="T33" i="5"/>
  <c r="T32" i="5"/>
  <c r="S32" i="5"/>
  <c r="T31" i="5"/>
  <c r="T29" i="5"/>
  <c r="R53" i="5"/>
  <c r="R46" i="5"/>
  <c r="Q46" i="5"/>
  <c r="P46" i="5"/>
  <c r="P40" i="5"/>
  <c r="R40" i="5"/>
  <c r="R34" i="5"/>
  <c r="Q34" i="5"/>
  <c r="O45" i="5"/>
  <c r="S45" i="5" s="1"/>
  <c r="O44" i="5"/>
  <c r="S44" i="5" s="1"/>
  <c r="U44" i="5" s="1"/>
  <c r="O43" i="5"/>
  <c r="S43" i="5" s="1"/>
  <c r="S33" i="5"/>
  <c r="S31" i="5"/>
  <c r="S29" i="5"/>
  <c r="U18" i="4"/>
  <c r="U16" i="4"/>
  <c r="U15" i="4"/>
  <c r="U14" i="4"/>
  <c r="U13" i="4"/>
  <c r="U12" i="4"/>
  <c r="U11" i="4"/>
  <c r="R46" i="4"/>
  <c r="Q46" i="4"/>
  <c r="P46" i="4"/>
  <c r="Q53" i="4"/>
  <c r="R53" i="4"/>
  <c r="T52" i="4"/>
  <c r="T51" i="4"/>
  <c r="T50" i="4"/>
  <c r="T49" i="4"/>
  <c r="S52" i="4"/>
  <c r="S51" i="4"/>
  <c r="S50" i="4"/>
  <c r="S49" i="4"/>
  <c r="U49" i="4" s="1"/>
  <c r="T45" i="4"/>
  <c r="T44" i="4"/>
  <c r="T43" i="4"/>
  <c r="T46" i="4" s="1"/>
  <c r="T39" i="4"/>
  <c r="T38" i="4"/>
  <c r="T37" i="4"/>
  <c r="T40" i="4" s="1"/>
  <c r="T33" i="4"/>
  <c r="T32" i="4"/>
  <c r="T31" i="4"/>
  <c r="T28" i="4"/>
  <c r="Q34" i="4"/>
  <c r="O33" i="4"/>
  <c r="S33" i="4" s="1"/>
  <c r="S32" i="4"/>
  <c r="S31" i="4"/>
  <c r="S28" i="4"/>
  <c r="I13" i="5"/>
  <c r="I12" i="5"/>
  <c r="D57" i="4"/>
  <c r="O45" i="4"/>
  <c r="S45" i="4" s="1"/>
  <c r="O44" i="4"/>
  <c r="S44" i="4" s="1"/>
  <c r="O43" i="4"/>
  <c r="S43" i="4" s="1"/>
  <c r="R34" i="4"/>
  <c r="S37" i="4"/>
  <c r="I14" i="5"/>
  <c r="G20" i="5"/>
  <c r="P16" i="6"/>
  <c r="P19" i="6" s="1"/>
  <c r="O16" i="6"/>
  <c r="N16" i="6"/>
  <c r="M16" i="6"/>
  <c r="L16" i="6"/>
  <c r="K16" i="6"/>
  <c r="I17" i="4"/>
  <c r="G27" i="3"/>
  <c r="P27" i="3"/>
  <c r="L27" i="3"/>
  <c r="O27" i="3"/>
  <c r="E19" i="7"/>
  <c r="G12" i="7"/>
  <c r="H12" i="7" s="1"/>
  <c r="I12" i="7" s="1"/>
  <c r="J12" i="7" s="1"/>
  <c r="K12" i="7" s="1"/>
  <c r="L12" i="7" s="1"/>
  <c r="O15" i="6"/>
  <c r="N15" i="6"/>
  <c r="M15" i="6"/>
  <c r="L15" i="6"/>
  <c r="K15" i="6"/>
  <c r="J15" i="6"/>
  <c r="N14" i="6"/>
  <c r="N19" i="6" s="1"/>
  <c r="M14" i="6"/>
  <c r="L14" i="6"/>
  <c r="K14" i="6"/>
  <c r="J14" i="6"/>
  <c r="I14" i="6"/>
  <c r="M13" i="6"/>
  <c r="L13" i="6"/>
  <c r="K13" i="6"/>
  <c r="J13" i="6"/>
  <c r="I13" i="6"/>
  <c r="H13" i="6"/>
  <c r="H19" i="6" s="1"/>
  <c r="G10" i="6"/>
  <c r="H10" i="6" s="1"/>
  <c r="I10" i="6" s="1"/>
  <c r="J10" i="6" s="1"/>
  <c r="K10" i="6" s="1"/>
  <c r="L10" i="6" s="1"/>
  <c r="M10" i="6" s="1"/>
  <c r="N10" i="6" s="1"/>
  <c r="O10" i="6" s="1"/>
  <c r="P10" i="6" s="1"/>
  <c r="E19" i="6"/>
  <c r="K27" i="3"/>
  <c r="H27" i="3"/>
  <c r="R27" i="3"/>
  <c r="S27" i="3"/>
  <c r="U29" i="5" l="1"/>
  <c r="O40" i="4"/>
  <c r="T53" i="5"/>
  <c r="U51" i="4"/>
  <c r="U52" i="4"/>
  <c r="I19" i="6"/>
  <c r="U32" i="5"/>
  <c r="L19" i="6"/>
  <c r="Q15" i="6"/>
  <c r="M19" i="6"/>
  <c r="O19" i="6"/>
  <c r="J19" i="6"/>
  <c r="K19" i="6"/>
  <c r="Q13" i="6"/>
  <c r="U45" i="5"/>
  <c r="U43" i="4"/>
  <c r="P55" i="4"/>
  <c r="U52" i="5"/>
  <c r="T53" i="4"/>
  <c r="U51" i="5"/>
  <c r="T40" i="5"/>
  <c r="G12" i="4"/>
  <c r="I12" i="4" s="1"/>
  <c r="S13" i="5"/>
  <c r="U13" i="5" s="1"/>
  <c r="G11" i="4"/>
  <c r="I11" i="4" s="1"/>
  <c r="M64" i="4"/>
  <c r="T15" i="5"/>
  <c r="U15" i="5" s="1"/>
  <c r="S12" i="5"/>
  <c r="U12" i="5" s="1"/>
  <c r="S19" i="5"/>
  <c r="U19" i="5" s="1"/>
  <c r="I14" i="4"/>
  <c r="S18" i="5"/>
  <c r="U18" i="5" s="1"/>
  <c r="S38" i="4"/>
  <c r="S40" i="4" s="1"/>
  <c r="U40" i="4" s="1"/>
  <c r="U31" i="4"/>
  <c r="U37" i="4"/>
  <c r="P55" i="5"/>
  <c r="T34" i="5"/>
  <c r="R55" i="5"/>
  <c r="U31" i="5"/>
  <c r="I10" i="2"/>
  <c r="L10" i="2"/>
  <c r="K10" i="2"/>
  <c r="U32" i="4"/>
  <c r="P28" i="3"/>
  <c r="L28" i="3"/>
  <c r="H28" i="3"/>
  <c r="I15" i="4"/>
  <c r="O24" i="2"/>
  <c r="O28" i="5"/>
  <c r="S28" i="5" s="1"/>
  <c r="O37" i="2"/>
  <c r="O15" i="2"/>
  <c r="O20" i="2"/>
  <c r="O27" i="2"/>
  <c r="S53" i="5"/>
  <c r="U53" i="5" s="1"/>
  <c r="U33" i="5"/>
  <c r="G10" i="2"/>
  <c r="C24" i="2"/>
  <c r="C25" i="2" s="1"/>
  <c r="C26" i="2" s="1"/>
  <c r="Q14" i="6"/>
  <c r="Q16" i="6"/>
  <c r="O46" i="4"/>
  <c r="T34" i="4"/>
  <c r="S53" i="4"/>
  <c r="U44" i="4"/>
  <c r="U33" i="4"/>
  <c r="U57" i="4"/>
  <c r="R55" i="4"/>
  <c r="U28" i="4"/>
  <c r="U19" i="4"/>
  <c r="U50" i="4"/>
  <c r="Q55" i="4"/>
  <c r="U20" i="4"/>
  <c r="S28" i="3"/>
  <c r="S46" i="4"/>
  <c r="U46" i="4" s="1"/>
  <c r="U45" i="4"/>
  <c r="U43" i="5"/>
  <c r="S46" i="5"/>
  <c r="U46" i="5" s="1"/>
  <c r="U39" i="4"/>
  <c r="O46" i="5"/>
  <c r="O34" i="5" l="1"/>
  <c r="G21" i="6"/>
  <c r="M63" i="5"/>
  <c r="M63" i="4"/>
  <c r="M75" i="4" s="1"/>
  <c r="M25" i="4" s="1"/>
  <c r="Q19" i="6"/>
  <c r="U53" i="4"/>
  <c r="T55" i="4"/>
  <c r="T59" i="4" s="1"/>
  <c r="T55" i="5"/>
  <c r="U38" i="4"/>
  <c r="M65" i="5"/>
  <c r="T11" i="5" s="1"/>
  <c r="T20" i="5" s="1"/>
  <c r="T57" i="5" s="1"/>
  <c r="H16" i="4"/>
  <c r="I16" i="4" s="1"/>
  <c r="G19" i="4"/>
  <c r="H11" i="5"/>
  <c r="I11" i="5" s="1"/>
  <c r="I20" i="5" s="1"/>
  <c r="I13" i="4"/>
  <c r="U28" i="5"/>
  <c r="S34" i="5"/>
  <c r="U34" i="5" s="1"/>
  <c r="O28" i="2"/>
  <c r="C27" i="2"/>
  <c r="C28" i="2" s="1"/>
  <c r="C30" i="2" s="1"/>
  <c r="C32" i="2" s="1"/>
  <c r="M27" i="4" l="1"/>
  <c r="O27" i="4" s="1"/>
  <c r="T59" i="5"/>
  <c r="H19" i="4"/>
  <c r="T60" i="4" s="1"/>
  <c r="M75" i="5"/>
  <c r="S11" i="5" s="1"/>
  <c r="G75" i="4"/>
  <c r="R60" i="4" s="1"/>
  <c r="O40" i="5"/>
  <c r="O55" i="5" s="1"/>
  <c r="S38" i="5"/>
  <c r="U38" i="5" s="1"/>
  <c r="Q40" i="5"/>
  <c r="I19" i="4"/>
  <c r="H20" i="5"/>
  <c r="I21" i="5" s="1"/>
  <c r="C33" i="2"/>
  <c r="C34" i="2" s="1"/>
  <c r="C35" i="2" s="1"/>
  <c r="S27" i="4" l="1"/>
  <c r="O34" i="4"/>
  <c r="O55" i="4" s="1"/>
  <c r="I20" i="4"/>
  <c r="Q55" i="5"/>
  <c r="G75" i="5"/>
  <c r="S20" i="5"/>
  <c r="S57" i="5" s="1"/>
  <c r="U57" i="5" s="1"/>
  <c r="U11" i="5"/>
  <c r="U20" i="5" s="1"/>
  <c r="S37" i="5"/>
  <c r="U37" i="5" s="1"/>
  <c r="T60" i="5"/>
  <c r="C36" i="2"/>
  <c r="C37" i="2" l="1"/>
  <c r="C38" i="2" s="1"/>
  <c r="C40" i="2" s="1"/>
  <c r="C42" i="2" s="1"/>
  <c r="U27" i="4"/>
  <c r="S34" i="4"/>
  <c r="R60" i="5"/>
  <c r="U21" i="5"/>
  <c r="S40" i="5"/>
  <c r="S55" i="5" s="1"/>
  <c r="U55" i="5" s="1"/>
  <c r="S55" i="4" l="1"/>
  <c r="U34" i="4"/>
  <c r="U40" i="5"/>
  <c r="S59" i="5"/>
  <c r="U59" i="5" s="1"/>
  <c r="U60" i="5" s="1"/>
  <c r="S59" i="4" l="1"/>
  <c r="U55" i="4"/>
  <c r="S60" i="5"/>
  <c r="U59" i="4" l="1"/>
  <c r="U60" i="4" s="1"/>
  <c r="S6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Deisz, Elisabeth</author>
  </authors>
  <commentList>
    <comment ref="G2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Dato legges inn med 
dd.mm.yyyy
</t>
        </r>
      </text>
    </comment>
    <comment ref="G3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Her legges kursene som er brukt ved den regnskapsmessige bokføringen av transaksjonen inn.
Dersom bokføringen er regnskapsført i flere transaksjoner lages nye linjer i regnearket.
</t>
        </r>
      </text>
    </comment>
    <comment ref="G35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
Dersom kontantoppgjøret for flere valuta betales i én valuta skal omregningskursene som ble brukt legges inn her. Det legges inn 0 som kurs for oppgjørsvalutaen.
</t>
        </r>
      </text>
    </comment>
    <comment ref="D3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
Markedskurs den dagen da vederlaget ble betalt.
</t>
        </r>
        <r>
          <rPr>
            <sz val="9"/>
            <color indexed="81"/>
            <rFont val="Tahoma"/>
            <family val="2"/>
          </rPr>
          <t xml:space="preserve">Fylles kun ut dersom transaksjonen har vederlag i utenlandsk valuta.
For skatteformål skal vederlag i utenlandsk valuta omregnes til norske kroner etter betalingsdagens markedskurs.
Jf, § 10 forskriften § 3, 1 ledd, (5).
</t>
        </r>
      </text>
    </comment>
    <comment ref="D40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
Her forklares hvilken kilde selskapet bruker for å finne markedskursen.
Eks: Norges bank.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Deisz, Elisabeth</author>
  </authors>
  <commentList>
    <comment ref="F4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Beløpet legges inn med positivt fortegn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Deisz, Elisabeth</author>
    <author>Lie, Janne</author>
    <author>Tenden, Kari Stokkeland</author>
    <author>Svensen, Vanja</author>
  </authors>
  <commentList>
    <comment ref="G11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
Inntekter legges inn med positivt  fortegn.
</t>
        </r>
      </text>
    </comment>
    <comment ref="G12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
Kostnader legges inn med negativt  fortegn.
</t>
        </r>
      </text>
    </comment>
    <comment ref="H16" authorId="1" shapeId="0" xr:uid="{00000000-0006-0000-0300-000003000000}">
      <text>
        <r>
          <rPr>
            <sz val="9"/>
            <color indexed="81"/>
            <rFont val="Tahoma"/>
            <family val="2"/>
          </rPr>
          <t xml:space="preserve">
Påse riktig fortegn
</t>
        </r>
      </text>
    </comment>
    <comment ref="S19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
Overføres til linje 8 nedenfor</t>
        </r>
      </text>
    </comment>
    <comment ref="T19" authorId="1" shapeId="0" xr:uid="{00000000-0006-0000-0300-000005000000}">
      <text>
        <r>
          <rPr>
            <sz val="9"/>
            <color indexed="81"/>
            <rFont val="Tahoma"/>
            <family val="2"/>
          </rPr>
          <t xml:space="preserve">
Overføres til linje 8 nedenfor</t>
        </r>
      </text>
    </comment>
    <comment ref="I20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
Feltene i denne tabellen fylles ut automatisk basert på det som er lagt inn i tabell 1.
Dersom beregningen blir feil, må dette rettes ved å legge inn korrigeringene på linjene for annet.
De øvrige linjene skal ikke endres.</t>
        </r>
      </text>
    </comment>
    <comment ref="U20" authorId="0" shapeId="0" xr:uid="{00000000-0006-0000-0300-000007000000}">
      <text>
        <r>
          <rPr>
            <sz val="9"/>
            <color indexed="81"/>
            <rFont val="Tahoma"/>
            <family val="2"/>
          </rPr>
          <t xml:space="preserve">
Denne tabellen skal vise hva som er regnskapsmessig bokført over resultatregnskapet.
Her må selskapet legge inn alle regnskapsmessige bokførte inntekter/kostnader relatert til transaksjonen.  Tallene skal være avstemt mot bokføringen i tabell 2.
Som oftest er det kun renter som kostnadsføres direkte - de andre postene inngår som regel i investeringen.
</t>
        </r>
      </text>
    </comment>
    <comment ref="M25" authorId="0" shapeId="0" xr:uid="{00000000-0006-0000-0300-000008000000}">
      <text>
        <r>
          <rPr>
            <sz val="9"/>
            <color indexed="81"/>
            <rFont val="Tahoma"/>
            <family val="2"/>
          </rPr>
          <t xml:space="preserve">
Dette tallet skal stemme med </t>
        </r>
        <r>
          <rPr>
            <b/>
            <sz val="9"/>
            <color indexed="81"/>
            <rFont val="Tahoma"/>
            <family val="2"/>
          </rPr>
          <t xml:space="preserve">"Sum regnskapsmessig investering" </t>
        </r>
        <r>
          <rPr>
            <sz val="9"/>
            <color indexed="81"/>
            <rFont val="Tahoma"/>
            <family val="2"/>
          </rPr>
          <t xml:space="preserve">i linje 12.
Investeringen legges inn med positivt tall.
</t>
        </r>
      </text>
    </comment>
    <comment ref="M26" authorId="0" shapeId="0" xr:uid="{00000000-0006-0000-0300-000009000000}">
      <text>
        <r>
          <rPr>
            <sz val="9"/>
            <color indexed="81"/>
            <rFont val="Tahoma"/>
            <family val="2"/>
          </rPr>
          <t xml:space="preserve">
Dersom selskapet har valgt å holde deler av det bokførte investeringsbeløpet utenfor post 1 i RF 1217, må selskapet korrigere for dette her for å få endring midlertidige forskjeller i samsvar med RF 1217.</t>
        </r>
      </text>
    </comment>
    <comment ref="O27" authorId="0" shapeId="0" xr:uid="{00000000-0006-0000-0300-00000A000000}">
      <text>
        <r>
          <rPr>
            <sz val="9"/>
            <color indexed="81"/>
            <rFont val="Tahoma"/>
            <family val="2"/>
          </rPr>
          <t xml:space="preserve">
Endring i midlertidige forskjeller skal stemme med hva som er inkludert i RF1217 som vedrører transaksjonen.</t>
        </r>
      </text>
    </comment>
    <comment ref="Q28" authorId="0" shapeId="0" xr:uid="{00000000-0006-0000-0300-00000B000000}">
      <text>
        <r>
          <rPr>
            <sz val="9"/>
            <color indexed="81"/>
            <rFont val="Tahoma"/>
            <family val="2"/>
          </rPr>
          <t xml:space="preserve">
Dersom vederlaget skal korrigeres ut som permanent forskjell, legges bokført verdi inn her.
</t>
        </r>
      </text>
    </comment>
    <comment ref="R29" authorId="0" shapeId="0" xr:uid="{00000000-0006-0000-0300-00000C000000}">
      <text>
        <r>
          <rPr>
            <sz val="9"/>
            <color indexed="81"/>
            <rFont val="Tahoma"/>
            <family val="2"/>
          </rPr>
          <t xml:space="preserve">
Brukes kun dersom vederlaget er i utenlandsk valuta. Dersom det er forskjell mellom bokført verdi og verdi omregnet ved bruk av markedskurs på betalingstidspunktet, legges differansen inn her.</t>
        </r>
      </text>
    </comment>
    <comment ref="E31" authorId="0" shapeId="0" xr:uid="{00000000-0006-0000-0300-00000D000000}">
      <text>
        <r>
          <rPr>
            <sz val="9"/>
            <color indexed="81"/>
            <rFont val="Tahoma"/>
            <family val="2"/>
          </rPr>
          <t xml:space="preserve">
Legg inn forklaring hva korrigeringen gjelder.
Korrigeringer som er ført på andre poster en post 1  i RF1217 legges inn her.
I tillegg legges andre permanente forskjeller inn enn de som er spesifisert over.</t>
        </r>
      </text>
    </comment>
    <comment ref="Q37" authorId="0" shapeId="0" xr:uid="{00000000-0006-0000-0300-00000E000000}">
      <text>
        <r>
          <rPr>
            <sz val="9"/>
            <color indexed="81"/>
            <rFont val="Tahoma"/>
            <family val="2"/>
          </rPr>
          <t xml:space="preserve">
Overdratt skattebalanse pr effektivdato er en permanent forskjell så lenge en ikke endrer inngående balanse i RF1217.
Overdratt skattebalanse per effektiv dato legges inn med negativt fortegn.</t>
        </r>
      </text>
    </comment>
    <comment ref="M38" authorId="2" shapeId="0" xr:uid="{00000000-0006-0000-0300-00000F000000}">
      <text>
        <r>
          <rPr>
            <sz val="9"/>
            <color indexed="81"/>
            <rFont val="Tahoma"/>
            <family val="2"/>
          </rPr>
          <t xml:space="preserve">Skattemessig verdi på transaksjonstidspunktet (overtatt skattebalanse effektiv dato + capex i interimsperioden) legges inn med positivt fortegn.
</t>
        </r>
      </text>
    </comment>
    <comment ref="M43" authorId="0" shapeId="0" xr:uid="{00000000-0006-0000-0300-000010000000}">
      <text>
        <r>
          <rPr>
            <sz val="9"/>
            <color indexed="81"/>
            <rFont val="Tahoma"/>
            <family val="2"/>
          </rPr>
          <t xml:space="preserve">
Regnskapsmessig avsetning til fjerning og nedstengning på transaksjonstidspunktet
legges inn med negativt fortegn.
</t>
        </r>
      </text>
    </comment>
    <comment ref="M44" authorId="0" shapeId="0" xr:uid="{00000000-0006-0000-0300-000011000000}">
      <text>
        <r>
          <rPr>
            <sz val="9"/>
            <color indexed="81"/>
            <rFont val="Tahoma"/>
            <family val="2"/>
          </rPr>
          <t xml:space="preserve">
Skattemessig beløp legges inn med positivt fortegn.</t>
        </r>
      </text>
    </comment>
    <comment ref="R60" authorId="0" shapeId="0" xr:uid="{00000000-0006-0000-0300-000012000000}">
      <text>
        <r>
          <rPr>
            <sz val="9"/>
            <color indexed="81"/>
            <rFont val="Tahoma"/>
            <family val="2"/>
          </rPr>
          <t xml:space="preserve">
Kontrollsum  skal være 0. Permanente forskjeller sokkel og finans i  linje 9 skal stemme med sum permanente forskjeller oppstilt i linje 11.</t>
        </r>
      </text>
    </comment>
    <comment ref="S60" authorId="0" shapeId="0" xr:uid="{00000000-0006-0000-0300-000013000000}">
      <text>
        <r>
          <rPr>
            <sz val="9"/>
            <color indexed="81"/>
            <rFont val="Tahoma"/>
            <family val="2"/>
          </rPr>
          <t xml:space="preserve">
Kontrollsum skal være 0,-.
Totalt skattemessig resultat allokert til sokkel i linje 9  skal være lik beregnet skattemessig kostnadsføring/inntektsføring allokert til sokkel  i linje 1. </t>
        </r>
      </text>
    </comment>
    <comment ref="T60" authorId="0" shapeId="0" xr:uid="{00000000-0006-0000-0300-000014000000}">
      <text>
        <r>
          <rPr>
            <sz val="9"/>
            <color indexed="81"/>
            <rFont val="Tahoma"/>
            <family val="2"/>
          </rPr>
          <t xml:space="preserve">
Kontrollsum skal være 0,-.
Totalt skattemessig resultat allokert til finans i linje 9  skal være lik beregnet skattemessig kostnadsføring/inntektsføring allokert til finans  i linje 1. </t>
        </r>
      </text>
    </comment>
    <comment ref="U60" authorId="0" shapeId="0" xr:uid="{00000000-0006-0000-0300-000015000000}">
      <text>
        <r>
          <rPr>
            <sz val="9"/>
            <color indexed="81"/>
            <rFont val="Tahoma"/>
            <family val="2"/>
          </rPr>
          <t xml:space="preserve">
Kontrollsum skal være 0,-.
Totalt skattemessig resultat i linje 9  skal være lik sum skattepliktig resultat av overdragelsen i  linje 13.
</t>
        </r>
      </text>
    </comment>
    <comment ref="G63" authorId="1" shapeId="0" xr:uid="{00000000-0006-0000-0300-000016000000}">
      <text>
        <r>
          <rPr>
            <sz val="9"/>
            <color indexed="81"/>
            <rFont val="Tahoma"/>
            <family val="2"/>
          </rPr>
          <t xml:space="preserve">
Betalt vederlag settes inn med positivt fortegn
(ikke fradragsberettiget kostnad)</t>
        </r>
      </text>
    </comment>
    <comment ref="G64" authorId="1" shapeId="0" xr:uid="{00000000-0006-0000-0300-000017000000}">
      <text>
        <r>
          <rPr>
            <sz val="9"/>
            <color indexed="81"/>
            <rFont val="Tahoma"/>
            <family val="2"/>
          </rPr>
          <t xml:space="preserve">
Forskjell mellom vederlag til bokført verdi og til markedskurs på betalingstidspunktet</t>
        </r>
      </text>
    </comment>
    <comment ref="G67" authorId="1" shapeId="0" xr:uid="{00000000-0006-0000-0300-000018000000}">
      <text>
        <r>
          <rPr>
            <sz val="9"/>
            <color indexed="81"/>
            <rFont val="Tahoma"/>
            <family val="2"/>
          </rPr>
          <t xml:space="preserve">
Beløp skal i utgangspunktet stemme med beløp i tabell 4. Avvik skal forklares i vedlegg</t>
        </r>
      </text>
    </comment>
    <comment ref="G75" authorId="1" shapeId="0" xr:uid="{00000000-0006-0000-0300-000019000000}">
      <text>
        <r>
          <rPr>
            <sz val="9"/>
            <color indexed="81"/>
            <rFont val="Tahoma"/>
            <family val="2"/>
          </rPr>
          <t xml:space="preserve">
Sum permanente forskjeller må avstemmes mot permanente forskjeller i RF 1323 post 0612. </t>
        </r>
      </text>
    </comment>
    <comment ref="M75" authorId="0" shapeId="0" xr:uid="{00000000-0006-0000-0300-00001A000000}">
      <text>
        <r>
          <rPr>
            <sz val="9"/>
            <color indexed="81"/>
            <rFont val="Tahoma"/>
            <family val="2"/>
          </rPr>
          <t xml:space="preserve">Beløpet må kunne avstemmes mot bokført investering i selskapets balanse.
Beløpet overføres til linje 3. </t>
        </r>
      </text>
    </comment>
    <comment ref="U75" authorId="3" shapeId="0" xr:uid="{00000000-0006-0000-0300-00001B000000}">
      <text>
        <r>
          <rPr>
            <sz val="9"/>
            <color indexed="81"/>
            <rFont val="Tahoma"/>
            <family val="2"/>
          </rPr>
          <t>Skattepliktig resultat av overdragelsen skal stemme med  hva selskapet har inkludert i sin påstand i skattemeldingen.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Deisz, Elisabeth</author>
    <author>Lie, Janne</author>
    <author>Svensen-Sandberg, Vanja</author>
    <author>Svensen, Vanja</author>
  </authors>
  <commentList>
    <comment ref="H1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Rente inntekter = +
Rente kostnader = -
</t>
        </r>
      </text>
    </comment>
    <comment ref="T11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
Selskapet må kontrollere at tallet som hentes er korrekt!</t>
        </r>
      </text>
    </comment>
    <comment ref="S20" authorId="1" shapeId="0" xr:uid="{00000000-0006-0000-0400-000003000000}">
      <text>
        <r>
          <rPr>
            <sz val="9"/>
            <color indexed="81"/>
            <rFont val="Tahoma"/>
            <family val="2"/>
          </rPr>
          <t xml:space="preserve">
Overføres til linje 8 nedenfor</t>
        </r>
      </text>
    </comment>
    <comment ref="T20" authorId="1" shapeId="0" xr:uid="{00000000-0006-0000-0400-000004000000}">
      <text>
        <r>
          <rPr>
            <sz val="9"/>
            <color indexed="81"/>
            <rFont val="Tahoma"/>
            <family val="2"/>
          </rPr>
          <t xml:space="preserve">
Overføres til linje 8 nedenfor</t>
        </r>
      </text>
    </comment>
    <comment ref="I21" authorId="0" shapeId="0" xr:uid="{00000000-0006-0000-0400-000005000000}">
      <text>
        <r>
          <rPr>
            <sz val="9"/>
            <color indexed="81"/>
            <rFont val="Tahoma"/>
            <family val="2"/>
          </rPr>
          <t xml:space="preserve">
Feltene i denne tabellen fylles ut automatisk basert på det som er lagt inn i tabell 1.
Dersom beregningen blir feil, kan en rette dette ved å legge inn korrigeringene på linjene for annet.
De andre linjene skal ikke endres.</t>
        </r>
      </text>
    </comment>
    <comment ref="U21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
Tabellen skal fylles ut av selskapet basert på det som regnskapsmessig er bokført, jf tabell 2.
Inntekter = positive tall.
Kostnader = negative tall.</t>
        </r>
      </text>
    </comment>
    <comment ref="L26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
Bokført verdi, legges inn som positivt tall.
 Beløpet skal inkludere  verdien av fjerning og nedstengningseiendelen dersom fjerning og nedstengingseiendelen er inkludert i regnskapsmessig verdi i post 1 i RF 1217.</t>
        </r>
      </text>
    </comment>
    <comment ref="L27" authorId="0" shapeId="0" xr:uid="{00000000-0006-0000-0400-000008000000}">
      <text>
        <r>
          <rPr>
            <sz val="9"/>
            <color indexed="81"/>
            <rFont val="Tahoma"/>
            <family val="2"/>
          </rPr>
          <t xml:space="preserve">
Utsatt permanent forskjell legges inn med negativt tall.</t>
        </r>
      </text>
    </comment>
    <comment ref="L37" authorId="0" shapeId="0" xr:uid="{00000000-0006-0000-0400-000009000000}">
      <text>
        <r>
          <rPr>
            <sz val="9"/>
            <color indexed="81"/>
            <rFont val="Tahoma"/>
            <family val="2"/>
          </rPr>
          <t xml:space="preserve">
Overdratt skattebalanse legges inn som negativt tall. 
</t>
        </r>
      </text>
    </comment>
    <comment ref="L43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
Regnskapsmessig avsetning til fjerning og nedstengning legges inn med negativt fortegn, gjeld.
Dersom selskapet i RF 1217 ikke inkluderer fjerning og nedstengningseiendelen i post 1 må netto fjerning og nedstenging (eiendel - gjeld) legges inn her.
</t>
        </r>
      </text>
    </comment>
    <comment ref="L44" authorId="0" shapeId="0" xr:uid="{00000000-0006-0000-0400-00000B000000}">
      <text>
        <r>
          <rPr>
            <sz val="9"/>
            <color indexed="81"/>
            <rFont val="Tahoma"/>
            <family val="2"/>
          </rPr>
          <t xml:space="preserve">
Overtatt skattemessig fradragsført nedstenging legges inn med positivt fortegn.
</t>
        </r>
      </text>
    </comment>
    <comment ref="R60" authorId="2" shapeId="0" xr:uid="{00000000-0006-0000-0400-00000C000000}">
      <text>
        <r>
          <rPr>
            <sz val="9"/>
            <color indexed="81"/>
            <rFont val="Tahoma"/>
            <family val="2"/>
          </rPr>
          <t>Kontrollsum  skal være 0. Permanente forskjeller sokkel og finans i  linje 9 skal stemme med sum permanente forskjeller oppstilt i linje 11.</t>
        </r>
      </text>
    </comment>
    <comment ref="S60" authorId="2" shapeId="0" xr:uid="{00000000-0006-0000-0400-00000D000000}">
      <text>
        <r>
          <rPr>
            <sz val="9"/>
            <color indexed="81"/>
            <rFont val="Tahoma"/>
            <family val="2"/>
          </rPr>
          <t xml:space="preserve">Kontrollsum skal være 0,-.
Totalt skattemessig resultat allokert til sokkel i linje 9  skal være lik beregnet skattemessig kostnadsføring/inntektsføring allokert til sokkel  i linje 1. </t>
        </r>
      </text>
    </comment>
    <comment ref="T60" authorId="2" shapeId="0" xr:uid="{00000000-0006-0000-0400-00000E000000}">
      <text>
        <r>
          <rPr>
            <sz val="9"/>
            <color indexed="81"/>
            <rFont val="Tahoma"/>
            <family val="2"/>
          </rPr>
          <t xml:space="preserve">Kontrollsum skal være 0,-.
Totalt skattemessig resultat allokert til finans i linje 9  skal være lik beregnet skattemessig kostnadsføring/inntektsføring allokert til finans  i linje 1. </t>
        </r>
      </text>
    </comment>
    <comment ref="U60" authorId="2" shapeId="0" xr:uid="{00000000-0006-0000-0400-00000F000000}">
      <text>
        <r>
          <rPr>
            <sz val="9"/>
            <color indexed="81"/>
            <rFont val="Tahoma"/>
            <family val="2"/>
          </rPr>
          <t>Kontrollsum skal være 0,-.
Totalt skattemessig resultat i linje 9  skal være lik sum skattepliktig resultat av overdragelsen i  linje 13.</t>
        </r>
      </text>
    </comment>
    <comment ref="G63" authorId="1" shapeId="0" xr:uid="{00000000-0006-0000-0400-000010000000}">
      <text>
        <r>
          <rPr>
            <sz val="9"/>
            <color indexed="81"/>
            <rFont val="Tahoma"/>
            <family val="2"/>
          </rPr>
          <t xml:space="preserve">
Mottatt vederlag legges inn med negativt fortegn (ikke skattepliktig inntekt)</t>
        </r>
      </text>
    </comment>
    <comment ref="M63" authorId="1" shapeId="0" xr:uid="{00000000-0006-0000-0400-000011000000}">
      <text>
        <r>
          <rPr>
            <sz val="9"/>
            <color indexed="81"/>
            <rFont val="Tahoma"/>
            <family val="2"/>
          </rPr>
          <t xml:space="preserve">
Mottatt vederlag legges inn med positivt fortegn</t>
        </r>
      </text>
    </comment>
    <comment ref="G75" authorId="1" shapeId="0" xr:uid="{00000000-0006-0000-0400-000012000000}">
      <text>
        <r>
          <rPr>
            <sz val="9"/>
            <color indexed="81"/>
            <rFont val="Tahoma"/>
            <family val="2"/>
          </rPr>
          <t xml:space="preserve">
Sum permanente forskjeller må avstemmes mot permanente forskjeller i RF 1323 post 0612. </t>
        </r>
      </text>
    </comment>
    <comment ref="M75" authorId="2" shapeId="0" xr:uid="{00000000-0006-0000-0400-000013000000}">
      <text>
        <r>
          <rPr>
            <sz val="9"/>
            <color indexed="81"/>
            <rFont val="Tahoma"/>
            <family val="2"/>
          </rPr>
          <t xml:space="preserve">
Beløpet overføres til linje 2.</t>
        </r>
      </text>
    </comment>
    <comment ref="U75" authorId="3" shapeId="0" xr:uid="{00000000-0006-0000-0400-000014000000}">
      <text>
        <r>
          <rPr>
            <sz val="9"/>
            <color indexed="81"/>
            <rFont val="Tahoma"/>
            <family val="2"/>
          </rPr>
          <t>Skattepliktig resultat av overdragelsen skal stemme med  hva selskapet har inkludert i sin påstand i skattemeldingen.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Svensen, Vanja</author>
  </authors>
  <commentList>
    <comment ref="I10" authorId="0" shapeId="0" xr:uid="{00000000-0006-0000-0700-000001000000}">
      <text>
        <r>
          <rPr>
            <sz val="9"/>
            <color indexed="81"/>
            <rFont val="Tahoma"/>
            <family val="2"/>
          </rPr>
          <t>Husk at dersom du fører opp en fremtidige forpliktelse må denne kommenteres i skattemeldingen for alle år frem til forpliktelsen er gjort opp.
Det må sendes inn skjema for alle transkasjoner hvor det er foretatt etteroppgjør eller oppgjør av forpliktelser.</t>
        </r>
      </text>
    </comment>
  </commentList>
</comments>
</file>

<file path=xl/sharedStrings.xml><?xml version="1.0" encoding="utf-8"?>
<sst xmlns="http://schemas.openxmlformats.org/spreadsheetml/2006/main" count="404" uniqueCount="216">
  <si>
    <t>Transaksjon:</t>
  </si>
  <si>
    <t>Selskap:</t>
  </si>
  <si>
    <t>Kjøper</t>
  </si>
  <si>
    <t>Selger</t>
  </si>
  <si>
    <t>Annet</t>
  </si>
  <si>
    <t>Effektiv dato:</t>
  </si>
  <si>
    <t>NOK</t>
  </si>
  <si>
    <t>USD</t>
  </si>
  <si>
    <t>GBP</t>
  </si>
  <si>
    <t>EUR</t>
  </si>
  <si>
    <t>Avvik må forklares</t>
  </si>
  <si>
    <t>Bokføringskurs</t>
  </si>
  <si>
    <t>Eierandel etter:</t>
  </si>
  <si>
    <t>Eierandel før:</t>
  </si>
  <si>
    <t>Total i NOK</t>
  </si>
  <si>
    <t>Renter</t>
  </si>
  <si>
    <t>Debet</t>
  </si>
  <si>
    <t>Kredit</t>
  </si>
  <si>
    <t>Sum</t>
  </si>
  <si>
    <t>Total NOK</t>
  </si>
  <si>
    <t>Investering</t>
  </si>
  <si>
    <t>Friinntekt</t>
  </si>
  <si>
    <t>Dato</t>
  </si>
  <si>
    <t>Finans</t>
  </si>
  <si>
    <t>Sokkel</t>
  </si>
  <si>
    <t>Totalt</t>
  </si>
  <si>
    <t>Velg transaksjonstype</t>
  </si>
  <si>
    <t xml:space="preserve">Transaksjonsdato: </t>
  </si>
  <si>
    <t>Utvinningstillatelse/felt:</t>
  </si>
  <si>
    <t>Motpart:</t>
  </si>
  <si>
    <t>Tallene er avstemt med motparten:</t>
  </si>
  <si>
    <t>Overtatt/overdratt fremtidig friinntekt</t>
  </si>
  <si>
    <t>Org.nr.:</t>
  </si>
  <si>
    <t>Forskrift</t>
  </si>
  <si>
    <t>Velg</t>
  </si>
  <si>
    <t>Vedtak</t>
  </si>
  <si>
    <t>Beregnet skattemessig resultat basert på tabell 1</t>
  </si>
  <si>
    <t>Andre kostnader</t>
  </si>
  <si>
    <t>Beregnet skattemessig kostnadsføring/inntektsføring</t>
  </si>
  <si>
    <t>Bokført regnskapsmessig resultat</t>
  </si>
  <si>
    <t>Salgsinntekter (olje, gass) i interimsperioden</t>
  </si>
  <si>
    <t>Permanente forskjeller</t>
  </si>
  <si>
    <t>Vederlaget</t>
  </si>
  <si>
    <t xml:space="preserve">Aktivert betalbar skatt </t>
  </si>
  <si>
    <t>Aktivert utsatt skatt</t>
  </si>
  <si>
    <t>Betalbar skatt</t>
  </si>
  <si>
    <t>Utsatt skatt</t>
  </si>
  <si>
    <t>Valutagevinst</t>
  </si>
  <si>
    <t>Avstemming av bokført regnskapsmessig investering</t>
  </si>
  <si>
    <t>Endring i midlertidige forskjeller</t>
  </si>
  <si>
    <t>Bokført verdi av investeringen på transaksjonstidspunktet</t>
  </si>
  <si>
    <t>Bokført regnskapsmessig resultat av overdragelsen</t>
  </si>
  <si>
    <t>Kontrollsum</t>
  </si>
  <si>
    <t>Korrigeringer som følge av regnskapsmessig verdi av utvinningstillatelsen</t>
  </si>
  <si>
    <t>Sum permanente forskjeller som ikke reverserer midlertidige forskjeller</t>
  </si>
  <si>
    <t>Korrigeringer som følge av skattemessig verdi av utvinningstillatelsen</t>
  </si>
  <si>
    <t>Andre skattemessige korrigeringer - midlertidige forskjeller</t>
  </si>
  <si>
    <t>Andre skattemessige korrigeringer - permanente forskjeller</t>
  </si>
  <si>
    <t>Permanent forskjell overdratt skattebalanse</t>
  </si>
  <si>
    <t>Effektiv dato</t>
  </si>
  <si>
    <t>Ja</t>
  </si>
  <si>
    <t>Nei</t>
  </si>
  <si>
    <t>Tabell 2 – Tilleggsopplysninger § 10-transaksjoner</t>
  </si>
  <si>
    <t>Tabell 3a kjøper – Tilleggsopplysninger § 10-transaksjoner</t>
  </si>
  <si>
    <t>Valutagevinst/-tap</t>
  </si>
  <si>
    <t>Sum skattemessige korrigeringer skattemessige verdier</t>
  </si>
  <si>
    <t>Andre skattemessige korrigeringer – midlertidige forskjeller</t>
  </si>
  <si>
    <t>Andre skattemessige korrigeringer – permanente forskjeller</t>
  </si>
  <si>
    <t>Total skattemessig korrigering relatert til overdragelsen</t>
  </si>
  <si>
    <t>Totalt skattemessig resultat for overdragelsen</t>
  </si>
  <si>
    <t>Avstemming av permanente forskjeller relatert til overdragelsen</t>
  </si>
  <si>
    <t>Avstemming av skattemessig resultat relatert til overdragelsen</t>
  </si>
  <si>
    <t>Sum skattepliktig resultat av overdragelsen</t>
  </si>
  <si>
    <t>Tabell 3b selger – Tilleggsopplysninger § 10-transaksjoner</t>
  </si>
  <si>
    <t>Gevinst/tap ved salg av anleggsmidler</t>
  </si>
  <si>
    <t>Avstemming av skattemessig resultat relatert til overdragelsen:</t>
  </si>
  <si>
    <t>Tabell 4 – Tilleggsopplysninger § 10-transaksjoner</t>
  </si>
  <si>
    <t>Tabell 5 – Tilleggsopplysninger § 10-transaksjoner</t>
  </si>
  <si>
    <t>Tabell 6 – Tilleggsopplysninger § 10-transaksjoner</t>
  </si>
  <si>
    <t>Tabell 7 – Tilleggsopplysninger § 10-transaksjoner</t>
  </si>
  <si>
    <t>KOMMENTARER</t>
  </si>
  <si>
    <t>FRIINNTEKT</t>
  </si>
  <si>
    <t>SKATTEMESSIGE AVSKRIVNINGER</t>
  </si>
  <si>
    <t>REGNSKAPSMESSIG BOKFØRING</t>
  </si>
  <si>
    <t>Utv.tillatelse/felt:</t>
  </si>
  <si>
    <t>SKATTEMESSIG RESULTAT</t>
  </si>
  <si>
    <t>FREMTIDIGE FORPLIKTELSER</t>
  </si>
  <si>
    <t>Transaksjonsdato</t>
  </si>
  <si>
    <t>Midlertidige forskjeller RF1217</t>
  </si>
  <si>
    <t>Herav ført som "utsatt" permanent forskjell, dvs holdt utenfor post 1 i RF1217</t>
  </si>
  <si>
    <t>Total</t>
  </si>
  <si>
    <t>Annet - legg inn forklaring</t>
  </si>
  <si>
    <t xml:space="preserve">Selskap: </t>
  </si>
  <si>
    <t>Org. Nr:</t>
  </si>
  <si>
    <t>Transaksjonstype:</t>
  </si>
  <si>
    <t>Forskrift/vedtak:</t>
  </si>
  <si>
    <t>Betalingsdagens markedskurs:</t>
  </si>
  <si>
    <t>Kilde for markedskurs:</t>
  </si>
  <si>
    <t>Forsikringskostnader</t>
  </si>
  <si>
    <t>Inntekter fra petroleumsprodukter i interimsperioden</t>
  </si>
  <si>
    <t>Arbeidskapital</t>
  </si>
  <si>
    <t>Cash-call i interimsperioden</t>
  </si>
  <si>
    <t>Delsum 1 - vederlag</t>
  </si>
  <si>
    <t>Delsum 4 - renter</t>
  </si>
  <si>
    <t>Arbeidskapital på transaksjonstidspunktet</t>
  </si>
  <si>
    <t>Over-/undercall på transaksjonstidspunktet</t>
  </si>
  <si>
    <t>Driftskostnader (opex) fra fellesregnskapet i interimsperioden</t>
  </si>
  <si>
    <t>Investeringer (capex) fra fellesregnskapet i interimsperioden</t>
  </si>
  <si>
    <t>Finanskostnader (WBS 98) fra fellesregnskapet i interimsperioden</t>
  </si>
  <si>
    <t>Delsum 3 - fra fellesregnskapet</t>
  </si>
  <si>
    <t>Delsum 2 - inntekter og kostnader - ikke fra fellesregnskapet</t>
  </si>
  <si>
    <t xml:space="preserve">Total delsum 1-4 - Kontantoppgjør betalt/mottatt </t>
  </si>
  <si>
    <t>Delsum 5 - fra fellesregnskapet</t>
  </si>
  <si>
    <t>+ tall = beløp som skal mottas av selger/betales av kjøper</t>
  </si>
  <si>
    <t>- tall = beløp som skal betales av selger/mottas av kjøper</t>
  </si>
  <si>
    <t>Renter på oppgjøret</t>
  </si>
  <si>
    <t>Regnskapsmessig avsetning til fjerning og nedstengning</t>
  </si>
  <si>
    <t>Skattekostnad ført mot driftsresultatet</t>
  </si>
  <si>
    <t>Utsatt permanent forskjell pr effektiv dato</t>
  </si>
  <si>
    <t>Skatt betalbar/utsatt</t>
  </si>
  <si>
    <t>Finansposter interimsperioden</t>
  </si>
  <si>
    <t>Betalbar/utsatt skatt ført direkte mot investeringen</t>
  </si>
  <si>
    <t>Salgsinntekter fra petroleumsprodukter i interimsperioden</t>
  </si>
  <si>
    <t>Finanskostnader i interimsperioden</t>
  </si>
  <si>
    <t>Rentekostnader</t>
  </si>
  <si>
    <t xml:space="preserve">Bokført verdi av vederlag -  korrigert som permanent forskjell </t>
  </si>
  <si>
    <t>Overtatt tidligere fradragsført nedstengningskostnad</t>
  </si>
  <si>
    <t>Finans fra billing</t>
  </si>
  <si>
    <t>Total delsum 1-4 - Kontantoppgjør pr valuta</t>
  </si>
  <si>
    <t>Bytte av andeler i utvinningstillatelse</t>
  </si>
  <si>
    <t>Samlet overdragelse av virksomhet skattepliktig etter petroleumsskattelovens § 5</t>
  </si>
  <si>
    <t>Innlemming av transportanlegg i interessentskapet Gassled</t>
  </si>
  <si>
    <t>Overdragelse av andel mot kontantvederlag</t>
  </si>
  <si>
    <t>Overdragelse av andel mot kr 0 i kontantvederlag</t>
  </si>
  <si>
    <t>Overdragelse av andel mot dekning av fremtidige undersøkelseskostnader</t>
  </si>
  <si>
    <t>Overdragelse av andel mot dekning av fremtidige undersøkelseskostnader + kontantvederlag</t>
  </si>
  <si>
    <t>Overdragelse av andel mot at selger dekker fremtidige avslutningskostander for kjøper</t>
  </si>
  <si>
    <t>Overdragelse av andel mot at selger dekker fremtidige avslutningskostander for kjøper + kontantvederlag</t>
  </si>
  <si>
    <t>Interesseoverføring i selskap som er rettighetshaver på sokkel, eller i selskap som er eier i slikt selskap.</t>
  </si>
  <si>
    <t>Overdragelse av andel mot kontantvederlag og betinget vederlag</t>
  </si>
  <si>
    <t>Overdragelse av andel mot betinget kontantvederlag</t>
  </si>
  <si>
    <t>Tabell 1 – Oppstilling av elementene i oppgjøret</t>
  </si>
  <si>
    <t>Sum skattemessige korrigeringer</t>
  </si>
  <si>
    <t>Sum verdi av investeringen som er inkludert i post 1 i RF 1217</t>
  </si>
  <si>
    <t>Sum skattemessige korrigeringer av skattemessige verdier</t>
  </si>
  <si>
    <t>Sum skattemessige korrigeringer av regnskapsmessige verdier</t>
  </si>
  <si>
    <t>Sum skattemessige korrigeringer av andre midlertidige forskjeller</t>
  </si>
  <si>
    <t>Skattemessig fradragsført avsetning til fremtidig nedstengning</t>
  </si>
  <si>
    <t>Permanent forskjell normprisregulert salg</t>
  </si>
  <si>
    <t>Skattemessige avskrivninger</t>
  </si>
  <si>
    <t>Skattemessig verdi på effektiv dato</t>
  </si>
  <si>
    <t>Her skal det gis opplysninger om eventuelle fremtidige forpliktelser som følge av overdragelsen:</t>
  </si>
  <si>
    <t>Vederlaget omregnet til NOK ved bruk av markedskurs:</t>
  </si>
  <si>
    <t>Bokføringskurser etteroppgjør:</t>
  </si>
  <si>
    <t>Bokføringskurser regnskapsmessig transaksjonsdato:</t>
  </si>
  <si>
    <t>Regnskapsmessig transaksjonsdato:</t>
  </si>
  <si>
    <t>Effektiv dato for transaksjonen:</t>
  </si>
  <si>
    <t>Andre inntekter/kostnader - må forklares i tabell 7</t>
  </si>
  <si>
    <t>Over/under-call</t>
  </si>
  <si>
    <t>Avgang - utsatt permanent forskjell</t>
  </si>
  <si>
    <t>Fjerning og nedstengning</t>
  </si>
  <si>
    <t>Sum regnskapsmessig gevinst/tap</t>
  </si>
  <si>
    <t>Kontroll - delsum 3 minus delsum 5, skal bli 0,-</t>
  </si>
  <si>
    <t>Nedskriving av investering</t>
  </si>
  <si>
    <t>USD, EUR, GBP, Annet</t>
  </si>
  <si>
    <t xml:space="preserve">Vederlaget - agio som følge av avvik i valutakurs </t>
  </si>
  <si>
    <t>Renter (inntekter/kostnader)</t>
  </si>
  <si>
    <t>Fastsettingsår:</t>
  </si>
  <si>
    <t>Renter (+inntekter/-kostnader)</t>
  </si>
  <si>
    <t>Bokførte inntekter fra petroleumsprodukter i interimsperioden</t>
  </si>
  <si>
    <t>Bokførte finanskostnader i interimsperioden (fra fellesregnskapet)</t>
  </si>
  <si>
    <t>Bokførte avskrivninger i interimsperioden</t>
  </si>
  <si>
    <t>Bokførte forsikringskostnader</t>
  </si>
  <si>
    <t>Sum permanente forskjeller - avstemt mot RF1323 post 0612</t>
  </si>
  <si>
    <t>Overtatt skattebalanse per effektiv dato (permanent forskjell), jf. tabell 4</t>
  </si>
  <si>
    <t>Sum bokført regnskapsmessig investering i balansen</t>
  </si>
  <si>
    <t>Skattemessig verdi på transaksjonstidspunktet (overtatt skattebalanse effektiv dato + capex i interimsperioden)</t>
  </si>
  <si>
    <t>Vederlaget til bokført verdi på transaksjonstidspunktet</t>
  </si>
  <si>
    <t>Avstemming av regnskapsmessig gevinst/tap relatert til overdragelsen</t>
  </si>
  <si>
    <t>Forskjell mellom vederlag til bokført verdi og til markedskurs på betalingstidspunktet -  korrigert som permanent forskjell</t>
  </si>
  <si>
    <t>Vederlaget - agio som følge av avvik i valutakurs, jf. linje 3</t>
  </si>
  <si>
    <t>§ 10-transaksjoner - oppysningspliktig informasjon</t>
  </si>
  <si>
    <t>Omregningskurs ved kontantoppgjør i én valuta:</t>
  </si>
  <si>
    <t>Kontantvederlag:</t>
  </si>
  <si>
    <t>Kontantvederlag</t>
  </si>
  <si>
    <t>Justering av kontantvederlag</t>
  </si>
  <si>
    <t>Mer-/mindreuttak av petroleumsprodukter</t>
  </si>
  <si>
    <t>Renteinntekter/-kostnader i interimsperioden</t>
  </si>
  <si>
    <t>Renteinntekter/-kostnader etter transaksjonsdato</t>
  </si>
  <si>
    <r>
      <t>Betinget vederlag -</t>
    </r>
    <r>
      <rPr>
        <b/>
        <sz val="8"/>
        <rFont val="Arial Narrow"/>
        <family val="2"/>
      </rPr>
      <t xml:space="preserve"> dekning av fremtidige undersøkelseskostn. eller avslutningskostn.</t>
    </r>
  </si>
  <si>
    <t>Overdratt/overtatt tidligere skattemessig fradragsført avsetning til fremtidig nedstengning</t>
  </si>
  <si>
    <t>Kontonavn</t>
  </si>
  <si>
    <t>Kontonr.</t>
  </si>
  <si>
    <t>Tidligere skattemessig fradragsført avsetning til fremtidig nedstengning</t>
  </si>
  <si>
    <t>Driftskostnader (opex) interimsperioden</t>
  </si>
  <si>
    <t>Investeringer (capex) interimsperioden</t>
  </si>
  <si>
    <t>Driftskostnader (opex) i interimsperioden</t>
  </si>
  <si>
    <t>Investeringer (capex) i interimsperioden - direkte kostnadsført</t>
  </si>
  <si>
    <t>Overdratt tidligere skattemessig fradragsført avsetning til fremtidig nedstengning</t>
  </si>
  <si>
    <t>Bokførte driftskostnader (opex) i interimsperioden (fra fellesregnskapet)</t>
  </si>
  <si>
    <t>1. Oppgjørsdato/betalingsdato:</t>
  </si>
  <si>
    <t>2. Oppgjørsdato/betalingsdato:</t>
  </si>
  <si>
    <t>3. Oppgjørsdato/betalingsdato:</t>
  </si>
  <si>
    <t xml:space="preserve">Selskapet kan velge å fylle ut denne tabellen eller legge ved utskrift fra regnskapssystemet som viser bokføringen. </t>
  </si>
  <si>
    <t>Fjerning- og nedstengningseiendel</t>
  </si>
  <si>
    <t>Tabellene inneholder oppstilling av elementene i oppgjøret, redegjørelse for regnskapsmessig behandling og eventuelle skattemessige korreksjoner.</t>
  </si>
  <si>
    <t>Bokførte investeringer (capex) i interimsperioden (fra fellesregnskapet)</t>
  </si>
  <si>
    <t>Friinntektssats</t>
  </si>
  <si>
    <t xml:space="preserve">Investeringsår </t>
  </si>
  <si>
    <t>2 Friinntekt på driftsmidler iht. petrsktl. § 3 b omfattet av overgangsreglene fra 2013</t>
  </si>
  <si>
    <t>Bokført verdi av investeringen på effektiv dato (1.1.2020)</t>
  </si>
  <si>
    <t xml:space="preserve">1 Friinntekt på driftsmidler iht. petrsktl. § 3 b ervervet 5. mai 2013 eller senere </t>
  </si>
  <si>
    <t>xx.xx.2021</t>
  </si>
  <si>
    <t>Bokført verdi av investeringen på effektiv dato (1.1.2021)</t>
  </si>
  <si>
    <t>Overdratt skattebalanse per effektiv dato (1.1.2021), jf. tabell 4</t>
  </si>
  <si>
    <t>fra 1.1.2021 -&gt;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</si>
</sst>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  <numFmt numFmtId="167" formatCode="dd/mm/yyyy;@"/>
    <numFmt numFmtId="168" formatCode="_ * #,##0_ ;_ * \-#,##0_ ;_ * &quot;-&quot;??_ ;_ @_ "/>
    <numFmt numFmtId="169" formatCode="_ &quot;kr&quot;\ * #,##0_ ;_ &quot;kr&quot;\ * \-#,##0_ ;_ &quot;kr&quot;\ * &quot;-&quot;??_ ;_ @_ "/>
    <numFmt numFmtId="170" formatCode="_(* #,##0.0000_);_(* \(#,##0.0000\);_(* &quot;-&quot;??_);_(@_)"/>
    <numFmt numFmtId="171" formatCode="0.0000"/>
    <numFmt numFmtId="172" formatCode="_(* #,##0.000_);_(* \(#,##0.000\);_(* &quot;-&quot;??_);_(@_)"/>
    <numFmt numFmtId="173" formatCode="0.0\ %"/>
  </numFmts>
  <fonts count="23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u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sz val="10"/>
      <name val="Arial"/>
      <family val="2"/>
    </font>
    <font>
      <b/>
      <i/>
      <sz val="12"/>
      <name val="Arial Narrow"/>
      <family val="2"/>
    </font>
    <font>
      <u/>
      <sz val="12"/>
      <name val="Arial Narrow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name val="Arial Narrow"/>
      <family val="2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8" fillId="0" borderId="0"/>
    <xf numFmtId="0" fontId="3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72">
    <xf numFmtId="0" fontId="0" fillId="0" borderId="0" xfId="0"/>
    <xf numFmtId="0" fontId="4" fillId="2" borderId="2" xfId="3" applyFont="1" applyFill="1" applyBorder="1"/>
    <xf numFmtId="0" fontId="4" fillId="2" borderId="3" xfId="3" applyFont="1" applyFill="1" applyBorder="1"/>
    <xf numFmtId="0" fontId="3" fillId="2" borderId="3" xfId="3" applyFill="1" applyBorder="1"/>
    <xf numFmtId="0" fontId="4" fillId="2" borderId="4" xfId="3" applyFont="1" applyFill="1" applyBorder="1"/>
    <xf numFmtId="0" fontId="4" fillId="2" borderId="0" xfId="3" applyFont="1" applyFill="1" applyBorder="1"/>
    <xf numFmtId="0" fontId="5" fillId="2" borderId="0" xfId="3" applyFont="1" applyFill="1" applyBorder="1"/>
    <xf numFmtId="0" fontId="6" fillId="2" borderId="0" xfId="3" applyFont="1" applyFill="1" applyBorder="1" applyAlignment="1">
      <alignment horizontal="left"/>
    </xf>
    <xf numFmtId="0" fontId="3" fillId="2" borderId="0" xfId="3" applyFill="1" applyBorder="1"/>
    <xf numFmtId="0" fontId="3" fillId="2" borderId="5" xfId="3" applyFill="1" applyBorder="1"/>
    <xf numFmtId="0" fontId="4" fillId="2" borderId="6" xfId="3" applyFont="1" applyFill="1" applyBorder="1"/>
    <xf numFmtId="0" fontId="3" fillId="2" borderId="6" xfId="3" applyFill="1" applyBorder="1"/>
    <xf numFmtId="0" fontId="7" fillId="2" borderId="6" xfId="3" applyFont="1" applyFill="1" applyBorder="1"/>
    <xf numFmtId="0" fontId="9" fillId="0" borderId="0" xfId="0" applyFont="1"/>
    <xf numFmtId="0" fontId="7" fillId="2" borderId="4" xfId="3" applyFont="1" applyFill="1" applyBorder="1"/>
    <xf numFmtId="0" fontId="7" fillId="2" borderId="0" xfId="3" applyFont="1" applyFill="1" applyBorder="1"/>
    <xf numFmtId="0" fontId="3" fillId="2" borderId="0" xfId="3" applyFont="1" applyFill="1" applyBorder="1"/>
    <xf numFmtId="0" fontId="3" fillId="2" borderId="6" xfId="3" applyFont="1" applyFill="1" applyBorder="1"/>
    <xf numFmtId="0" fontId="10" fillId="2" borderId="4" xfId="3" applyFont="1" applyFill="1" applyBorder="1"/>
    <xf numFmtId="0" fontId="7" fillId="2" borderId="4" xfId="3" applyFont="1" applyFill="1" applyBorder="1" applyAlignment="1">
      <alignment vertical="top"/>
    </xf>
    <xf numFmtId="0" fontId="7" fillId="2" borderId="6" xfId="3" applyFont="1" applyFill="1" applyBorder="1" applyAlignment="1">
      <alignment horizontal="center" vertical="top" wrapText="1"/>
    </xf>
    <xf numFmtId="0" fontId="7" fillId="2" borderId="7" xfId="3" applyFont="1" applyFill="1" applyBorder="1"/>
    <xf numFmtId="0" fontId="7" fillId="2" borderId="8" xfId="3" applyFont="1" applyFill="1" applyBorder="1" applyAlignment="1">
      <alignment vertical="top"/>
    </xf>
    <xf numFmtId="0" fontId="7" fillId="2" borderId="8" xfId="3" applyFont="1" applyFill="1" applyBorder="1"/>
    <xf numFmtId="0" fontId="3" fillId="2" borderId="8" xfId="3" applyFont="1" applyFill="1" applyBorder="1"/>
    <xf numFmtId="0" fontId="3" fillId="2" borderId="9" xfId="3" applyFont="1" applyFill="1" applyBorder="1"/>
    <xf numFmtId="167" fontId="7" fillId="0" borderId="0" xfId="3" applyNumberFormat="1" applyFont="1" applyFill="1" applyBorder="1"/>
    <xf numFmtId="3" fontId="7" fillId="0" borderId="0" xfId="3" applyNumberFormat="1" applyFont="1" applyFill="1" applyBorder="1"/>
    <xf numFmtId="166" fontId="7" fillId="0" borderId="0" xfId="5" applyNumberFormat="1" applyFont="1" applyFill="1" applyBorder="1"/>
    <xf numFmtId="166" fontId="7" fillId="2" borderId="0" xfId="5" applyNumberFormat="1" applyFont="1" applyFill="1" applyBorder="1"/>
    <xf numFmtId="0" fontId="7" fillId="2" borderId="10" xfId="3" applyFont="1" applyFill="1" applyBorder="1"/>
    <xf numFmtId="166" fontId="7" fillId="2" borderId="10" xfId="5" applyNumberFormat="1" applyFont="1" applyFill="1" applyBorder="1"/>
    <xf numFmtId="0" fontId="4" fillId="2" borderId="0" xfId="3" applyFont="1" applyFill="1" applyBorder="1" applyAlignment="1">
      <alignment horizontal="right"/>
    </xf>
    <xf numFmtId="0" fontId="10" fillId="2" borderId="0" xfId="3" applyFont="1" applyFill="1" applyBorder="1"/>
    <xf numFmtId="0" fontId="7" fillId="2" borderId="9" xfId="3" applyFont="1" applyFill="1" applyBorder="1"/>
    <xf numFmtId="166" fontId="7" fillId="2" borderId="0" xfId="3" applyNumberFormat="1" applyFont="1" applyFill="1" applyBorder="1"/>
    <xf numFmtId="0" fontId="7" fillId="2" borderId="0" xfId="3" applyFont="1" applyFill="1" applyBorder="1" applyAlignment="1">
      <alignment horizontal="left"/>
    </xf>
    <xf numFmtId="0" fontId="7" fillId="2" borderId="11" xfId="3" applyFont="1" applyFill="1" applyBorder="1" applyAlignment="1">
      <alignment horizontal="left"/>
    </xf>
    <xf numFmtId="0" fontId="7" fillId="2" borderId="11" xfId="3" applyFont="1" applyFill="1" applyBorder="1"/>
    <xf numFmtId="0" fontId="13" fillId="2" borderId="0" xfId="3" applyFont="1" applyFill="1" applyBorder="1" applyAlignment="1">
      <alignment horizontal="left"/>
    </xf>
    <xf numFmtId="0" fontId="7" fillId="2" borderId="11" xfId="3" applyFont="1" applyFill="1" applyBorder="1" applyAlignment="1">
      <alignment horizontal="center"/>
    </xf>
    <xf numFmtId="166" fontId="7" fillId="2" borderId="0" xfId="5" applyNumberFormat="1" applyFont="1" applyFill="1" applyBorder="1" applyAlignment="1">
      <alignment horizontal="right"/>
    </xf>
    <xf numFmtId="0" fontId="7" fillId="2" borderId="12" xfId="3" applyFont="1" applyFill="1" applyBorder="1"/>
    <xf numFmtId="166" fontId="7" fillId="2" borderId="12" xfId="5" applyNumberFormat="1" applyFont="1" applyFill="1" applyBorder="1"/>
    <xf numFmtId="0" fontId="7" fillId="2" borderId="13" xfId="3" applyFont="1" applyFill="1" applyBorder="1"/>
    <xf numFmtId="166" fontId="7" fillId="2" borderId="13" xfId="3" applyNumberFormat="1" applyFont="1" applyFill="1" applyBorder="1"/>
    <xf numFmtId="166" fontId="0" fillId="0" borderId="0" xfId="0" applyNumberFormat="1"/>
    <xf numFmtId="0" fontId="7" fillId="2" borderId="0" xfId="3" applyFont="1" applyFill="1" applyBorder="1" applyAlignment="1">
      <alignment horizontal="center"/>
    </xf>
    <xf numFmtId="0" fontId="0" fillId="0" borderId="0" xfId="0" applyBorder="1"/>
    <xf numFmtId="0" fontId="10" fillId="2" borderId="10" xfId="3" applyFont="1" applyFill="1" applyBorder="1"/>
    <xf numFmtId="0" fontId="7" fillId="2" borderId="11" xfId="3" applyFont="1" applyFill="1" applyBorder="1" applyAlignment="1">
      <alignment horizontal="right"/>
    </xf>
    <xf numFmtId="166" fontId="7" fillId="2" borderId="8" xfId="3" applyNumberFormat="1" applyFont="1" applyFill="1" applyBorder="1"/>
    <xf numFmtId="0" fontId="7" fillId="2" borderId="10" xfId="3" applyFont="1" applyFill="1" applyBorder="1" applyAlignment="1">
      <alignment horizontal="left"/>
    </xf>
    <xf numFmtId="0" fontId="10" fillId="2" borderId="0" xfId="3" applyFont="1" applyFill="1" applyBorder="1" applyAlignment="1">
      <alignment horizontal="center"/>
    </xf>
    <xf numFmtId="0" fontId="10" fillId="2" borderId="0" xfId="3" applyFont="1" applyFill="1" applyBorder="1" applyAlignment="1">
      <alignment horizontal="right"/>
    </xf>
    <xf numFmtId="0" fontId="10" fillId="2" borderId="0" xfId="3" applyFont="1" applyFill="1" applyBorder="1" applyAlignment="1">
      <alignment horizontal="left"/>
    </xf>
    <xf numFmtId="0" fontId="4" fillId="2" borderId="5" xfId="3" applyFont="1" applyFill="1" applyBorder="1"/>
    <xf numFmtId="0" fontId="12" fillId="0" borderId="0" xfId="0" applyFont="1"/>
    <xf numFmtId="168" fontId="0" fillId="0" borderId="0" xfId="0" applyNumberFormat="1"/>
    <xf numFmtId="168" fontId="0" fillId="0" borderId="10" xfId="0" applyNumberFormat="1" applyBorder="1"/>
    <xf numFmtId="0" fontId="14" fillId="2" borderId="0" xfId="3" applyFont="1" applyFill="1" applyBorder="1"/>
    <xf numFmtId="166" fontId="1" fillId="0" borderId="0" xfId="5" applyNumberFormat="1" applyFont="1"/>
    <xf numFmtId="166" fontId="1" fillId="0" borderId="10" xfId="5" applyNumberFormat="1" applyFont="1" applyBorder="1"/>
    <xf numFmtId="166" fontId="16" fillId="0" borderId="10" xfId="5" applyNumberFormat="1" applyFont="1" applyBorder="1"/>
    <xf numFmtId="0" fontId="7" fillId="2" borderId="11" xfId="3" applyFont="1" applyFill="1" applyBorder="1" applyAlignment="1">
      <alignment horizontal="center" wrapText="1"/>
    </xf>
    <xf numFmtId="0" fontId="7" fillId="2" borderId="10" xfId="3" applyFont="1" applyFill="1" applyBorder="1" applyAlignment="1">
      <alignment horizontal="left" wrapText="1"/>
    </xf>
    <xf numFmtId="0" fontId="7" fillId="2" borderId="0" xfId="3" applyFont="1" applyFill="1" applyBorder="1" applyAlignment="1">
      <alignment vertical="top"/>
    </xf>
    <xf numFmtId="0" fontId="7" fillId="2" borderId="4" xfId="3" applyFont="1" applyFill="1" applyBorder="1" applyAlignment="1">
      <alignment horizontal="center"/>
    </xf>
    <xf numFmtId="0" fontId="10" fillId="2" borderId="0" xfId="3" applyFont="1" applyFill="1" applyBorder="1" applyAlignment="1">
      <alignment vertical="center"/>
    </xf>
    <xf numFmtId="0" fontId="7" fillId="2" borderId="10" xfId="3" applyFont="1" applyFill="1" applyBorder="1" applyAlignment="1">
      <alignment horizontal="center" wrapText="1"/>
    </xf>
    <xf numFmtId="0" fontId="7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top"/>
    </xf>
    <xf numFmtId="0" fontId="10" fillId="2" borderId="12" xfId="3" applyFont="1" applyFill="1" applyBorder="1" applyAlignment="1">
      <alignment horizontal="right" vertical="center"/>
    </xf>
    <xf numFmtId="0" fontId="10" fillId="2" borderId="12" xfId="3" applyFont="1" applyFill="1" applyBorder="1" applyAlignment="1">
      <alignment vertical="center"/>
    </xf>
    <xf numFmtId="168" fontId="0" fillId="0" borderId="12" xfId="0" applyNumberFormat="1" applyBorder="1"/>
    <xf numFmtId="0" fontId="10" fillId="2" borderId="0" xfId="3" applyFont="1" applyFill="1" applyBorder="1" applyAlignment="1">
      <alignment horizontal="right" vertical="center"/>
    </xf>
    <xf numFmtId="166" fontId="7" fillId="2" borderId="10" xfId="3" applyNumberFormat="1" applyFont="1" applyFill="1" applyBorder="1"/>
    <xf numFmtId="166" fontId="10" fillId="2" borderId="10" xfId="3" applyNumberFormat="1" applyFont="1" applyFill="1" applyBorder="1"/>
    <xf numFmtId="166" fontId="7" fillId="0" borderId="14" xfId="5" applyNumberFormat="1" applyFont="1" applyFill="1" applyBorder="1"/>
    <xf numFmtId="166" fontId="7" fillId="2" borderId="14" xfId="5" applyNumberFormat="1" applyFont="1" applyFill="1" applyBorder="1"/>
    <xf numFmtId="166" fontId="7" fillId="0" borderId="15" xfId="5" applyNumberFormat="1" applyFont="1" applyFill="1" applyBorder="1"/>
    <xf numFmtId="166" fontId="7" fillId="0" borderId="1" xfId="5" applyNumberFormat="1" applyFont="1" applyFill="1" applyBorder="1"/>
    <xf numFmtId="166" fontId="7" fillId="0" borderId="16" xfId="5" applyNumberFormat="1" applyFont="1" applyFill="1" applyBorder="1"/>
    <xf numFmtId="0" fontId="7" fillId="2" borderId="14" xfId="3" applyFont="1" applyFill="1" applyBorder="1"/>
    <xf numFmtId="167" fontId="7" fillId="2" borderId="14" xfId="3" applyNumberFormat="1" applyFont="1" applyFill="1" applyBorder="1"/>
    <xf numFmtId="166" fontId="7" fillId="2" borderId="14" xfId="3" applyNumberFormat="1" applyFont="1" applyFill="1" applyBorder="1"/>
    <xf numFmtId="0" fontId="0" fillId="0" borderId="14" xfId="0" applyBorder="1"/>
    <xf numFmtId="166" fontId="7" fillId="0" borderId="17" xfId="5" applyNumberFormat="1" applyFont="1" applyFill="1" applyBorder="1"/>
    <xf numFmtId="166" fontId="7" fillId="0" borderId="18" xfId="5" applyNumberFormat="1" applyFont="1" applyFill="1" applyBorder="1"/>
    <xf numFmtId="0" fontId="7" fillId="2" borderId="14" xfId="3" applyFont="1" applyFill="1" applyBorder="1" applyAlignment="1">
      <alignment horizontal="left"/>
    </xf>
    <xf numFmtId="166" fontId="1" fillId="0" borderId="14" xfId="5" applyNumberFormat="1" applyFont="1" applyBorder="1"/>
    <xf numFmtId="0" fontId="7" fillId="2" borderId="0" xfId="3" applyFont="1" applyFill="1" applyBorder="1" applyAlignment="1">
      <alignment horizontal="right" wrapText="1"/>
    </xf>
    <xf numFmtId="166" fontId="7" fillId="0" borderId="1" xfId="5" applyNumberFormat="1" applyFont="1" applyFill="1" applyBorder="1" applyAlignment="1">
      <alignment horizontal="right"/>
    </xf>
    <xf numFmtId="166" fontId="7" fillId="2" borderId="19" xfId="5" applyNumberFormat="1" applyFont="1" applyFill="1" applyBorder="1"/>
    <xf numFmtId="166" fontId="7" fillId="2" borderId="19" xfId="5" applyNumberFormat="1" applyFont="1" applyFill="1" applyBorder="1" applyAlignment="1">
      <alignment horizontal="right"/>
    </xf>
    <xf numFmtId="0" fontId="7" fillId="2" borderId="19" xfId="3" applyFont="1" applyFill="1" applyBorder="1" applyAlignment="1">
      <alignment horizontal="center"/>
    </xf>
    <xf numFmtId="166" fontId="7" fillId="2" borderId="20" xfId="5" applyNumberFormat="1" applyFont="1" applyFill="1" applyBorder="1"/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4" fillId="2" borderId="2" xfId="3" applyFont="1" applyFill="1" applyBorder="1" applyAlignment="1">
      <alignment vertical="center"/>
    </xf>
    <xf numFmtId="0" fontId="5" fillId="2" borderId="3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vertical="center"/>
    </xf>
    <xf numFmtId="0" fontId="3" fillId="2" borderId="5" xfId="3" applyFill="1" applyBorder="1" applyAlignment="1">
      <alignment vertical="center"/>
    </xf>
    <xf numFmtId="0" fontId="4" fillId="2" borderId="4" xfId="3" applyFont="1" applyFill="1" applyBorder="1" applyAlignment="1">
      <alignment vertical="center"/>
    </xf>
    <xf numFmtId="0" fontId="5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3" fillId="2" borderId="6" xfId="3" applyFill="1" applyBorder="1" applyAlignment="1">
      <alignment vertical="center"/>
    </xf>
    <xf numFmtId="0" fontId="4" fillId="2" borderId="0" xfId="3" applyFont="1" applyFill="1" applyBorder="1" applyAlignment="1">
      <alignment horizontal="right" vertical="center"/>
    </xf>
    <xf numFmtId="0" fontId="4" fillId="2" borderId="6" xfId="3" applyFont="1" applyFill="1" applyBorder="1" applyAlignment="1">
      <alignment vertical="center"/>
    </xf>
    <xf numFmtId="0" fontId="5" fillId="2" borderId="0" xfId="3" applyFont="1" applyFill="1" applyBorder="1" applyAlignment="1">
      <alignment vertical="center"/>
    </xf>
    <xf numFmtId="0" fontId="7" fillId="2" borderId="4" xfId="3" applyFont="1" applyFill="1" applyBorder="1" applyAlignment="1">
      <alignment vertical="center"/>
    </xf>
    <xf numFmtId="0" fontId="7" fillId="2" borderId="11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vertical="center"/>
    </xf>
    <xf numFmtId="0" fontId="10" fillId="2" borderId="14" xfId="3" applyFont="1" applyFill="1" applyBorder="1" applyAlignment="1">
      <alignment vertical="center"/>
    </xf>
    <xf numFmtId="167" fontId="14" fillId="2" borderId="0" xfId="3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2" borderId="11" xfId="3" applyFont="1" applyFill="1" applyBorder="1" applyAlignment="1">
      <alignment horizontal="center" vertical="center"/>
    </xf>
    <xf numFmtId="0" fontId="7" fillId="2" borderId="14" xfId="3" applyFont="1" applyFill="1" applyBorder="1" applyAlignment="1">
      <alignment vertical="center"/>
    </xf>
    <xf numFmtId="166" fontId="7" fillId="0" borderId="0" xfId="5" applyNumberFormat="1" applyFont="1" applyFill="1" applyBorder="1" applyAlignment="1">
      <alignment vertical="center"/>
    </xf>
    <xf numFmtId="166" fontId="7" fillId="0" borderId="15" xfId="5" applyNumberFormat="1" applyFont="1" applyFill="1" applyBorder="1" applyAlignment="1">
      <alignment vertical="center"/>
    </xf>
    <xf numFmtId="166" fontId="7" fillId="0" borderId="17" xfId="5" applyNumberFormat="1" applyFont="1" applyFill="1" applyBorder="1" applyAlignment="1">
      <alignment vertical="center"/>
    </xf>
    <xf numFmtId="166" fontId="7" fillId="2" borderId="24" xfId="5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66" fontId="7" fillId="0" borderId="14" xfId="5" applyNumberFormat="1" applyFont="1" applyFill="1" applyBorder="1" applyAlignment="1">
      <alignment vertical="center"/>
    </xf>
    <xf numFmtId="166" fontId="7" fillId="0" borderId="1" xfId="5" applyNumberFormat="1" applyFont="1" applyFill="1" applyBorder="1" applyAlignment="1">
      <alignment vertical="center"/>
    </xf>
    <xf numFmtId="166" fontId="7" fillId="0" borderId="18" xfId="5" applyNumberFormat="1" applyFont="1" applyFill="1" applyBorder="1" applyAlignment="1">
      <alignment vertical="center"/>
    </xf>
    <xf numFmtId="166" fontId="7" fillId="2" borderId="23" xfId="5" applyNumberFormat="1" applyFont="1" applyFill="1" applyBorder="1" applyAlignment="1">
      <alignment vertical="center"/>
    </xf>
    <xf numFmtId="166" fontId="7" fillId="0" borderId="16" xfId="5" applyNumberFormat="1" applyFont="1" applyFill="1" applyBorder="1" applyAlignment="1">
      <alignment vertical="center"/>
    </xf>
    <xf numFmtId="166" fontId="7" fillId="0" borderId="25" xfId="5" applyNumberFormat="1" applyFont="1" applyFill="1" applyBorder="1" applyAlignment="1">
      <alignment vertical="center"/>
    </xf>
    <xf numFmtId="166" fontId="7" fillId="2" borderId="22" xfId="5" applyNumberFormat="1" applyFont="1" applyFill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10" fillId="2" borderId="10" xfId="3" applyFont="1" applyFill="1" applyBorder="1" applyAlignment="1">
      <alignment vertical="center"/>
    </xf>
    <xf numFmtId="0" fontId="7" fillId="2" borderId="10" xfId="3" applyFont="1" applyFill="1" applyBorder="1" applyAlignment="1">
      <alignment vertical="center"/>
    </xf>
    <xf numFmtId="166" fontId="7" fillId="0" borderId="10" xfId="5" applyNumberFormat="1" applyFont="1" applyFill="1" applyBorder="1" applyAlignment="1">
      <alignment vertical="center"/>
    </xf>
    <xf numFmtId="166" fontId="7" fillId="0" borderId="21" xfId="5" applyNumberFormat="1" applyFont="1" applyFill="1" applyBorder="1" applyAlignment="1">
      <alignment vertical="center"/>
    </xf>
    <xf numFmtId="167" fontId="7" fillId="2" borderId="14" xfId="3" applyNumberFormat="1" applyFont="1" applyFill="1" applyBorder="1" applyAlignment="1">
      <alignment vertical="center"/>
    </xf>
    <xf numFmtId="0" fontId="10" fillId="2" borderId="14" xfId="3" applyFont="1" applyFill="1" applyBorder="1" applyAlignment="1">
      <alignment vertical="center" wrapText="1"/>
    </xf>
    <xf numFmtId="2" fontId="7" fillId="0" borderId="14" xfId="3" applyNumberFormat="1" applyFont="1" applyFill="1" applyBorder="1" applyAlignment="1">
      <alignment vertical="center"/>
    </xf>
    <xf numFmtId="0" fontId="7" fillId="2" borderId="7" xfId="3" applyFont="1" applyFill="1" applyBorder="1" applyAlignment="1">
      <alignment vertical="center"/>
    </xf>
    <xf numFmtId="0" fontId="10" fillId="2" borderId="8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vertical="center"/>
    </xf>
    <xf numFmtId="0" fontId="3" fillId="2" borderId="9" xfId="3" applyFont="1" applyFill="1" applyBorder="1" applyAlignment="1">
      <alignment vertical="center"/>
    </xf>
    <xf numFmtId="0" fontId="10" fillId="2" borderId="0" xfId="3" applyFont="1" applyFill="1" applyBorder="1" applyAlignment="1">
      <alignment horizontal="right" indent="1"/>
    </xf>
    <xf numFmtId="166" fontId="1" fillId="0" borderId="26" xfId="5" applyNumberFormat="1" applyFont="1" applyBorder="1"/>
    <xf numFmtId="168" fontId="0" fillId="0" borderId="14" xfId="0" applyNumberFormat="1" applyBorder="1"/>
    <xf numFmtId="166" fontId="1" fillId="0" borderId="27" xfId="5" applyNumberFormat="1" applyFont="1" applyBorder="1"/>
    <xf numFmtId="2" fontId="7" fillId="0" borderId="1" xfId="3" applyNumberFormat="1" applyFont="1" applyFill="1" applyBorder="1" applyAlignment="1">
      <alignment vertical="center"/>
    </xf>
    <xf numFmtId="0" fontId="17" fillId="2" borderId="0" xfId="3" applyFont="1" applyFill="1" applyBorder="1" applyAlignment="1">
      <alignment horizontal="left"/>
    </xf>
    <xf numFmtId="0" fontId="7" fillId="2" borderId="0" xfId="3" applyFont="1" applyFill="1" applyBorder="1" applyAlignment="1">
      <alignment vertical="center" wrapText="1"/>
    </xf>
    <xf numFmtId="166" fontId="7" fillId="2" borderId="28" xfId="5" applyNumberFormat="1" applyFont="1" applyFill="1" applyBorder="1"/>
    <xf numFmtId="0" fontId="10" fillId="2" borderId="0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horizontal="center" vertical="center"/>
    </xf>
    <xf numFmtId="166" fontId="7" fillId="2" borderId="29" xfId="3" applyNumberFormat="1" applyFont="1" applyFill="1" applyBorder="1"/>
    <xf numFmtId="0" fontId="10" fillId="2" borderId="0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left" vertical="center"/>
    </xf>
    <xf numFmtId="0" fontId="21" fillId="2" borderId="0" xfId="3" applyFont="1" applyFill="1" applyBorder="1" applyAlignment="1">
      <alignment horizontal="left" vertical="center"/>
    </xf>
    <xf numFmtId="166" fontId="10" fillId="0" borderId="0" xfId="5" applyNumberFormat="1" applyFont="1" applyFill="1" applyBorder="1" applyAlignment="1">
      <alignment horizontal="left" vertical="center"/>
    </xf>
    <xf numFmtId="170" fontId="10" fillId="0" borderId="0" xfId="5" applyNumberFormat="1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right" vertical="center"/>
    </xf>
    <xf numFmtId="3" fontId="10" fillId="0" borderId="0" xfId="3" applyNumberFormat="1" applyFont="1" applyFill="1" applyBorder="1" applyAlignment="1">
      <alignment horizontal="right" vertical="center"/>
    </xf>
    <xf numFmtId="0" fontId="7" fillId="2" borderId="11" xfId="3" applyNumberFormat="1" applyFont="1" applyFill="1" applyBorder="1" applyAlignment="1">
      <alignment horizontal="center" vertical="center"/>
    </xf>
    <xf numFmtId="14" fontId="7" fillId="2" borderId="14" xfId="3" applyNumberFormat="1" applyFont="1" applyFill="1" applyBorder="1" applyAlignment="1">
      <alignment vertical="center"/>
    </xf>
    <xf numFmtId="166" fontId="7" fillId="2" borderId="30" xfId="5" applyNumberFormat="1" applyFont="1" applyFill="1" applyBorder="1" applyAlignment="1">
      <alignment vertical="center"/>
    </xf>
    <xf numFmtId="14" fontId="7" fillId="2" borderId="10" xfId="3" applyNumberFormat="1" applyFont="1" applyFill="1" applyBorder="1" applyAlignment="1">
      <alignment vertical="center"/>
    </xf>
    <xf numFmtId="166" fontId="7" fillId="2" borderId="31" xfId="5" applyNumberFormat="1" applyFont="1" applyFill="1" applyBorder="1" applyAlignment="1">
      <alignment vertical="center"/>
    </xf>
    <xf numFmtId="0" fontId="7" fillId="2" borderId="0" xfId="3" quotePrefix="1" applyFont="1" applyFill="1" applyBorder="1" applyAlignment="1">
      <alignment vertical="center"/>
    </xf>
    <xf numFmtId="14" fontId="7" fillId="0" borderId="0" xfId="3" applyNumberFormat="1" applyFont="1" applyFill="1" applyBorder="1" applyAlignment="1">
      <alignment horizontal="center" vertical="center"/>
    </xf>
    <xf numFmtId="169" fontId="7" fillId="0" borderId="14" xfId="3" applyNumberFormat="1" applyFont="1" applyFill="1" applyBorder="1" applyAlignment="1">
      <alignment vertical="center"/>
    </xf>
    <xf numFmtId="166" fontId="10" fillId="0" borderId="10" xfId="5" applyNumberFormat="1" applyFont="1" applyFill="1" applyBorder="1" applyAlignment="1">
      <alignment vertical="center"/>
    </xf>
    <xf numFmtId="166" fontId="10" fillId="0" borderId="21" xfId="5" applyNumberFormat="1" applyFont="1" applyFill="1" applyBorder="1" applyAlignment="1">
      <alignment vertical="center"/>
    </xf>
    <xf numFmtId="0" fontId="10" fillId="2" borderId="14" xfId="3" applyFont="1" applyFill="1" applyBorder="1" applyAlignment="1">
      <alignment horizontal="left" vertical="center"/>
    </xf>
    <xf numFmtId="171" fontId="7" fillId="0" borderId="1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horizontal="right" vertical="center"/>
    </xf>
    <xf numFmtId="0" fontId="0" fillId="0" borderId="0" xfId="0"/>
    <xf numFmtId="166" fontId="0" fillId="0" borderId="0" xfId="5" applyNumberFormat="1" applyFont="1" applyBorder="1"/>
    <xf numFmtId="166" fontId="0" fillId="0" borderId="14" xfId="5" applyNumberFormat="1" applyFont="1" applyBorder="1"/>
    <xf numFmtId="166" fontId="0" fillId="0" borderId="0" xfId="5" applyNumberFormat="1" applyFont="1"/>
    <xf numFmtId="0" fontId="2" fillId="0" borderId="0" xfId="0" applyFont="1" applyBorder="1"/>
    <xf numFmtId="9" fontId="0" fillId="0" borderId="0" xfId="4" applyFont="1" applyBorder="1"/>
    <xf numFmtId="0" fontId="10" fillId="2" borderId="2" xfId="3" applyFont="1" applyFill="1" applyBorder="1" applyAlignment="1">
      <alignment horizontal="left" vertical="center"/>
    </xf>
    <xf numFmtId="0" fontId="10" fillId="2" borderId="3" xfId="3" applyFont="1" applyFill="1" applyBorder="1" applyAlignment="1">
      <alignment horizontal="left" vertical="center"/>
    </xf>
    <xf numFmtId="0" fontId="10" fillId="2" borderId="5" xfId="3" applyFont="1" applyFill="1" applyBorder="1" applyAlignment="1">
      <alignment horizontal="left" vertical="center"/>
    </xf>
    <xf numFmtId="0" fontId="10" fillId="2" borderId="4" xfId="3" applyFont="1" applyFill="1" applyBorder="1" applyAlignment="1">
      <alignment horizontal="left" vertical="center"/>
    </xf>
    <xf numFmtId="0" fontId="10" fillId="2" borderId="6" xfId="3" applyFont="1" applyFill="1" applyBorder="1" applyAlignment="1">
      <alignment horizontal="left" vertical="center"/>
    </xf>
    <xf numFmtId="0" fontId="10" fillId="2" borderId="7" xfId="3" applyFont="1" applyFill="1" applyBorder="1" applyAlignment="1">
      <alignment horizontal="left" vertical="center"/>
    </xf>
    <xf numFmtId="0" fontId="10" fillId="2" borderId="8" xfId="3" applyFont="1" applyFill="1" applyBorder="1" applyAlignment="1">
      <alignment horizontal="left" vertical="center"/>
    </xf>
    <xf numFmtId="0" fontId="10" fillId="2" borderId="9" xfId="3" applyFont="1" applyFill="1" applyBorder="1" applyAlignment="1">
      <alignment horizontal="left" vertical="center"/>
    </xf>
    <xf numFmtId="0" fontId="10" fillId="2" borderId="0" xfId="3" applyFont="1" applyFill="1" applyBorder="1" applyAlignment="1">
      <alignment horizontal="center"/>
    </xf>
    <xf numFmtId="0" fontId="10" fillId="2" borderId="0" xfId="3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/>
    <xf numFmtId="0" fontId="8" fillId="0" borderId="0" xfId="0" applyFont="1"/>
    <xf numFmtId="0" fontId="5" fillId="2" borderId="0" xfId="3" applyFont="1" applyFill="1" applyBorder="1" applyAlignment="1">
      <alignment horizontal="right"/>
    </xf>
    <xf numFmtId="0" fontId="4" fillId="2" borderId="0" xfId="3" applyFont="1" applyFill="1" applyBorder="1" applyAlignment="1"/>
    <xf numFmtId="167" fontId="7" fillId="0" borderId="0" xfId="3" applyNumberFormat="1" applyFont="1" applyFill="1" applyBorder="1" applyAlignment="1">
      <alignment horizontal="right"/>
    </xf>
    <xf numFmtId="168" fontId="15" fillId="0" borderId="10" xfId="0" applyNumberFormat="1" applyFont="1" applyBorder="1"/>
    <xf numFmtId="0" fontId="10" fillId="2" borderId="0" xfId="3" applyFont="1" applyFill="1" applyBorder="1" applyAlignment="1">
      <alignment wrapText="1"/>
    </xf>
    <xf numFmtId="0" fontId="10" fillId="2" borderId="13" xfId="3" applyFont="1" applyFill="1" applyBorder="1"/>
    <xf numFmtId="0" fontId="10" fillId="2" borderId="10" xfId="3" applyFont="1" applyFill="1" applyBorder="1" applyAlignment="1">
      <alignment horizontal="center" wrapText="1"/>
    </xf>
    <xf numFmtId="0" fontId="10" fillId="2" borderId="21" xfId="3" applyFont="1" applyFill="1" applyBorder="1" applyAlignment="1">
      <alignment horizontal="center" wrapText="1"/>
    </xf>
    <xf numFmtId="0" fontId="7" fillId="2" borderId="22" xfId="3" applyFont="1" applyFill="1" applyBorder="1"/>
    <xf numFmtId="166" fontId="7" fillId="2" borderId="23" xfId="5" applyNumberFormat="1" applyFont="1" applyFill="1" applyBorder="1"/>
    <xf numFmtId="166" fontId="1" fillId="0" borderId="23" xfId="5" applyNumberFormat="1" applyFont="1" applyBorder="1"/>
    <xf numFmtId="166" fontId="1" fillId="0" borderId="22" xfId="5" applyNumberFormat="1" applyFont="1" applyBorder="1"/>
    <xf numFmtId="166" fontId="1" fillId="0" borderId="21" xfId="5" applyNumberFormat="1" applyFont="1" applyBorder="1"/>
    <xf numFmtId="0" fontId="7" fillId="2" borderId="21" xfId="3" applyFont="1" applyFill="1" applyBorder="1" applyAlignment="1">
      <alignment horizontal="center" wrapText="1"/>
    </xf>
    <xf numFmtId="166" fontId="1" fillId="0" borderId="0" xfId="5" applyNumberFormat="1" applyFont="1" applyBorder="1"/>
    <xf numFmtId="0" fontId="7" fillId="2" borderId="34" xfId="3" applyFont="1" applyFill="1" applyBorder="1" applyAlignment="1">
      <alignment horizontal="center" wrapText="1"/>
    </xf>
    <xf numFmtId="0" fontId="7" fillId="2" borderId="33" xfId="3" applyFont="1" applyFill="1" applyBorder="1"/>
    <xf numFmtId="166" fontId="7" fillId="2" borderId="35" xfId="5" applyNumberFormat="1" applyFont="1" applyFill="1" applyBorder="1"/>
    <xf numFmtId="166" fontId="1" fillId="0" borderId="35" xfId="5" applyNumberFormat="1" applyFont="1" applyBorder="1"/>
    <xf numFmtId="166" fontId="1" fillId="0" borderId="33" xfId="5" applyNumberFormat="1" applyFont="1" applyBorder="1"/>
    <xf numFmtId="166" fontId="1" fillId="0" borderId="34" xfId="5" applyNumberFormat="1" applyFont="1" applyBorder="1"/>
    <xf numFmtId="166" fontId="16" fillId="0" borderId="21" xfId="5" applyNumberFormat="1" applyFont="1" applyBorder="1"/>
    <xf numFmtId="14" fontId="7" fillId="2" borderId="14" xfId="3" applyNumberFormat="1" applyFont="1" applyFill="1" applyBorder="1" applyAlignment="1">
      <alignment horizontal="right" vertical="center"/>
    </xf>
    <xf numFmtId="0" fontId="10" fillId="2" borderId="10" xfId="3" applyFont="1" applyFill="1" applyBorder="1" applyAlignment="1">
      <alignment horizontal="left" wrapText="1"/>
    </xf>
    <xf numFmtId="166" fontId="10" fillId="2" borderId="13" xfId="3" applyNumberFormat="1" applyFont="1" applyFill="1" applyBorder="1"/>
    <xf numFmtId="166" fontId="10" fillId="2" borderId="8" xfId="3" applyNumberFormat="1" applyFont="1" applyFill="1" applyBorder="1"/>
    <xf numFmtId="1" fontId="7" fillId="0" borderId="14" xfId="3" applyNumberFormat="1" applyFont="1" applyFill="1" applyBorder="1" applyAlignment="1">
      <alignment vertical="center"/>
    </xf>
    <xf numFmtId="1" fontId="7" fillId="0" borderId="1" xfId="3" applyNumberFormat="1" applyFont="1" applyFill="1" applyBorder="1" applyAlignment="1">
      <alignment vertical="center"/>
    </xf>
    <xf numFmtId="0" fontId="7" fillId="2" borderId="28" xfId="3" applyFont="1" applyFill="1" applyBorder="1"/>
    <xf numFmtId="0" fontId="7" fillId="2" borderId="27" xfId="3" applyFont="1" applyFill="1" applyBorder="1"/>
    <xf numFmtId="3" fontId="10" fillId="0" borderId="0" xfId="5" applyNumberFormat="1" applyFont="1" applyFill="1" applyBorder="1" applyAlignment="1">
      <alignment horizontal="right" vertical="center"/>
    </xf>
    <xf numFmtId="0" fontId="21" fillId="2" borderId="0" xfId="3" applyFont="1" applyFill="1" applyBorder="1" applyAlignment="1">
      <alignment horizontal="right" vertical="center"/>
    </xf>
    <xf numFmtId="172" fontId="10" fillId="0" borderId="0" xfId="5" applyNumberFormat="1" applyFont="1" applyFill="1" applyBorder="1" applyAlignment="1">
      <alignment horizontal="left" vertical="center"/>
    </xf>
    <xf numFmtId="14" fontId="7" fillId="2" borderId="14" xfId="3" applyNumberFormat="1" applyFont="1" applyFill="1" applyBorder="1"/>
    <xf numFmtId="168" fontId="0" fillId="0" borderId="0" xfId="5" applyNumberFormat="1" applyFont="1" applyFill="1"/>
    <xf numFmtId="168" fontId="0" fillId="0" borderId="14" xfId="0" applyNumberFormat="1" applyFill="1" applyBorder="1"/>
    <xf numFmtId="166" fontId="1" fillId="0" borderId="14" xfId="5" applyNumberFormat="1" applyFont="1" applyFill="1" applyBorder="1"/>
    <xf numFmtId="168" fontId="0" fillId="0" borderId="12" xfId="5" applyNumberFormat="1" applyFont="1" applyFill="1" applyBorder="1"/>
    <xf numFmtId="168" fontId="0" fillId="0" borderId="12" xfId="0" applyNumberFormat="1" applyFill="1" applyBorder="1"/>
    <xf numFmtId="0" fontId="7" fillId="2" borderId="0" xfId="3" applyFont="1" applyFill="1" applyBorder="1" applyAlignment="1">
      <alignment horizontal="center"/>
    </xf>
    <xf numFmtId="173" fontId="7" fillId="2" borderId="0" xfId="4" applyNumberFormat="1" applyFont="1" applyFill="1" applyBorder="1"/>
    <xf numFmtId="0" fontId="7" fillId="2" borderId="11" xfId="3" applyFont="1" applyFill="1" applyBorder="1" applyAlignment="1">
      <alignment horizontal="center"/>
    </xf>
    <xf numFmtId="0" fontId="10" fillId="2" borderId="11" xfId="3" applyFont="1" applyFill="1" applyBorder="1"/>
    <xf numFmtId="166" fontId="7" fillId="2" borderId="11" xfId="5" applyNumberFormat="1" applyFont="1" applyFill="1" applyBorder="1"/>
    <xf numFmtId="0" fontId="7" fillId="2" borderId="11" xfId="3" applyFont="1" applyFill="1" applyBorder="1" applyAlignment="1"/>
    <xf numFmtId="166" fontId="7" fillId="0" borderId="16" xfId="5" applyNumberFormat="1" applyFont="1" applyFill="1" applyBorder="1" applyAlignment="1">
      <alignment horizontal="right"/>
    </xf>
    <xf numFmtId="0" fontId="10" fillId="0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7" fillId="2" borderId="0" xfId="3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horizontal="center" vertical="center"/>
    </xf>
    <xf numFmtId="167" fontId="14" fillId="2" borderId="0" xfId="3" applyNumberFormat="1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/>
    </xf>
    <xf numFmtId="14" fontId="7" fillId="2" borderId="11" xfId="3" applyNumberFormat="1" applyFont="1" applyFill="1" applyBorder="1" applyAlignment="1">
      <alignment horizontal="center"/>
    </xf>
    <xf numFmtId="0" fontId="10" fillId="2" borderId="0" xfId="3" applyFont="1" applyFill="1" applyBorder="1" applyAlignment="1">
      <alignment horizontal="center" vertical="top"/>
    </xf>
    <xf numFmtId="0" fontId="10" fillId="2" borderId="32" xfId="3" applyFont="1" applyFill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7" fillId="2" borderId="32" xfId="3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center"/>
    </xf>
    <xf numFmtId="0" fontId="7" fillId="2" borderId="11" xfId="3" applyFont="1" applyFill="1" applyBorder="1" applyAlignment="1">
      <alignment horizontal="center" wrapText="1"/>
    </xf>
    <xf numFmtId="0" fontId="10" fillId="2" borderId="0" xfId="3" applyFont="1" applyFill="1" applyBorder="1" applyAlignment="1">
      <alignment horizontal="right"/>
    </xf>
    <xf numFmtId="0" fontId="7" fillId="2" borderId="0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left" wrapText="1"/>
    </xf>
    <xf numFmtId="0" fontId="7" fillId="2" borderId="10" xfId="3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7" fillId="2" borderId="11" xfId="3" applyFont="1" applyFill="1" applyBorder="1" applyAlignment="1">
      <alignment horizontal="center"/>
    </xf>
    <xf numFmtId="0" fontId="7" fillId="2" borderId="10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left" vertical="center" wrapText="1"/>
    </xf>
    <xf numFmtId="0" fontId="10" fillId="2" borderId="32" xfId="3" applyNumberFormat="1" applyFont="1" applyFill="1" applyBorder="1" applyAlignment="1">
      <alignment horizontal="center" vertical="top" wrapText="1"/>
    </xf>
    <xf numFmtId="0" fontId="10" fillId="2" borderId="11" xfId="3" applyNumberFormat="1" applyFont="1" applyFill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7" fillId="2" borderId="22" xfId="3" applyFont="1" applyFill="1" applyBorder="1" applyAlignment="1">
      <alignment horizontal="center" vertical="top" wrapText="1"/>
    </xf>
    <xf numFmtId="0" fontId="7" fillId="2" borderId="33" xfId="3" applyFont="1" applyFill="1" applyBorder="1" applyAlignment="1">
      <alignment horizontal="center" vertical="top" wrapText="1"/>
    </xf>
    <xf numFmtId="0" fontId="7" fillId="2" borderId="0" xfId="3" applyFont="1" applyFill="1" applyBorder="1" applyAlignment="1">
      <alignment horizontal="center" vertical="top" wrapText="1"/>
    </xf>
  </cellXfs>
  <cellStyles count="6">
    <cellStyle name="Komma" xfId="5" builtinId="3"/>
    <cellStyle name="Komma 2" xfId="1" xr:uid="{00000000-0005-0000-0000-000001000000}"/>
    <cellStyle name="Normal" xfId="0" builtinId="0"/>
    <cellStyle name="Normal 2" xfId="2" xr:uid="{00000000-0005-0000-0000-000003000000}"/>
    <cellStyle name="Normal_Ark1" xfId="3" xr:uid="{00000000-0005-0000-0000-000004000000}"/>
    <cellStyle name="Pros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FFEB"/>
      <rgbColor rgb="00DCFFE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190500</xdr:rowOff>
    </xdr:from>
    <xdr:to>
      <xdr:col>12</xdr:col>
      <xdr:colOff>1100667</xdr:colOff>
      <xdr:row>39</xdr:row>
      <xdr:rowOff>10583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76225" y="2105025"/>
          <a:ext cx="10987617" cy="56208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190500</xdr:rowOff>
    </xdr:from>
    <xdr:to>
      <xdr:col>12</xdr:col>
      <xdr:colOff>1100667</xdr:colOff>
      <xdr:row>39</xdr:row>
      <xdr:rowOff>10583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75167" y="1502833"/>
          <a:ext cx="11620500" cy="42439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47"/>
  <sheetViews>
    <sheetView tabSelected="1" workbookViewId="0"/>
  </sheetViews>
  <sheetFormatPr baseColWidth="10" defaultRowHeight="12.75" x14ac:dyDescent="0.2"/>
  <cols>
    <col min="1" max="1" width="2.5703125" customWidth="1"/>
    <col min="2" max="2" width="4" customWidth="1"/>
    <col min="3" max="3" width="3" customWidth="1"/>
    <col min="7" max="7" width="14.85546875" customWidth="1"/>
    <col min="8" max="12" width="13.85546875" customWidth="1"/>
    <col min="14" max="14" width="11.42578125" style="175"/>
    <col min="15" max="15" width="2.28515625" customWidth="1"/>
  </cols>
  <sheetData>
    <row r="1" spans="2:15" ht="13.5" thickBot="1" x14ac:dyDescent="0.25"/>
    <row r="2" spans="2:15" ht="15.75" x14ac:dyDescent="0.2"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3"/>
    </row>
    <row r="3" spans="2:15" ht="15.75" x14ac:dyDescent="0.2">
      <c r="B3" s="184"/>
      <c r="C3" s="155"/>
      <c r="D3" s="155" t="s">
        <v>92</v>
      </c>
      <c r="E3" s="242"/>
      <c r="F3" s="242"/>
      <c r="G3" s="155"/>
      <c r="H3" s="155" t="s">
        <v>93</v>
      </c>
      <c r="I3" s="161"/>
      <c r="J3" s="155"/>
      <c r="K3" s="155" t="s">
        <v>167</v>
      </c>
      <c r="L3" s="160">
        <v>2021</v>
      </c>
      <c r="M3" s="155"/>
      <c r="N3" s="155"/>
      <c r="O3" s="185"/>
    </row>
    <row r="4" spans="2:15" ht="15.75" x14ac:dyDescent="0.2">
      <c r="B4" s="18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85"/>
    </row>
    <row r="5" spans="2:15" ht="15.75" x14ac:dyDescent="0.2">
      <c r="B5" s="184"/>
      <c r="C5" s="155"/>
      <c r="D5" s="105" t="s">
        <v>181</v>
      </c>
      <c r="E5" s="106"/>
      <c r="F5" s="155"/>
      <c r="G5" s="155"/>
      <c r="H5" s="155"/>
      <c r="I5" s="155"/>
      <c r="J5" s="155"/>
      <c r="K5" s="155"/>
      <c r="L5" s="155"/>
      <c r="M5" s="155"/>
      <c r="N5" s="155"/>
      <c r="O5" s="185"/>
    </row>
    <row r="6" spans="2:15" ht="15.75" x14ac:dyDescent="0.2">
      <c r="B6" s="18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85"/>
    </row>
    <row r="7" spans="2:15" ht="15.75" x14ac:dyDescent="0.2">
      <c r="B7" s="184"/>
      <c r="C7" s="155"/>
      <c r="D7" s="156" t="s">
        <v>205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85"/>
    </row>
    <row r="8" spans="2:15" ht="15.75" x14ac:dyDescent="0.2">
      <c r="B8" s="18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85"/>
    </row>
    <row r="9" spans="2:15" ht="15.75" x14ac:dyDescent="0.2">
      <c r="B9" s="184"/>
      <c r="C9" s="155"/>
      <c r="D9" s="155" t="s">
        <v>28</v>
      </c>
      <c r="E9" s="155"/>
      <c r="F9" s="155"/>
      <c r="G9" s="48"/>
      <c r="H9" s="155"/>
      <c r="I9" s="155"/>
      <c r="J9" s="155"/>
      <c r="K9" s="155"/>
      <c r="L9" s="155"/>
      <c r="M9" s="155"/>
      <c r="N9" s="155"/>
      <c r="O9" s="185"/>
    </row>
    <row r="10" spans="2:15" ht="15.75" x14ac:dyDescent="0.2">
      <c r="B10" s="18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85"/>
    </row>
    <row r="11" spans="2:15" ht="15.75" x14ac:dyDescent="0.2">
      <c r="B11" s="184"/>
      <c r="C11" s="155"/>
      <c r="D11" s="155" t="s">
        <v>94</v>
      </c>
      <c r="E11" s="155"/>
      <c r="F11" s="155"/>
      <c r="G11" s="193" t="s">
        <v>34</v>
      </c>
      <c r="H11" s="155"/>
      <c r="I11" s="243" t="s">
        <v>26</v>
      </c>
      <c r="J11" s="243"/>
      <c r="K11" s="243"/>
      <c r="L11" s="243"/>
      <c r="M11" s="243"/>
      <c r="N11" s="243"/>
      <c r="O11" s="185"/>
    </row>
    <row r="12" spans="2:15" ht="15.75" x14ac:dyDescent="0.2">
      <c r="B12" s="184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85"/>
    </row>
    <row r="13" spans="2:15" ht="15.75" x14ac:dyDescent="0.2">
      <c r="B13" s="184"/>
      <c r="C13" s="155"/>
      <c r="D13" s="155" t="s">
        <v>95</v>
      </c>
      <c r="E13" s="155"/>
      <c r="F13" s="155"/>
      <c r="G13" s="179" t="s">
        <v>34</v>
      </c>
      <c r="H13" s="155"/>
      <c r="I13" s="155"/>
      <c r="J13" s="155"/>
      <c r="K13" s="155"/>
      <c r="L13" s="155"/>
      <c r="M13" s="155"/>
      <c r="N13" s="155"/>
      <c r="O13" s="185"/>
    </row>
    <row r="14" spans="2:15" ht="15.75" x14ac:dyDescent="0.2">
      <c r="B14" s="184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85"/>
    </row>
    <row r="15" spans="2:15" ht="15.75" x14ac:dyDescent="0.2">
      <c r="B15" s="184"/>
      <c r="C15" s="155"/>
      <c r="D15" s="155" t="s">
        <v>29</v>
      </c>
      <c r="E15" s="155"/>
      <c r="F15" s="155"/>
      <c r="G15" s="243"/>
      <c r="H15" s="243"/>
      <c r="I15" s="243"/>
      <c r="J15" s="155"/>
      <c r="K15" s="155"/>
      <c r="L15" s="155"/>
      <c r="M15" s="155"/>
      <c r="N15" s="155"/>
      <c r="O15" s="185"/>
    </row>
    <row r="16" spans="2:15" ht="15.75" x14ac:dyDescent="0.2">
      <c r="B16" s="184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85"/>
    </row>
    <row r="17" spans="2:15" ht="15.75" x14ac:dyDescent="0.2">
      <c r="B17" s="184"/>
      <c r="C17" s="155"/>
      <c r="D17" s="155" t="s">
        <v>13</v>
      </c>
      <c r="E17" s="155"/>
      <c r="F17" s="155"/>
      <c r="G17" s="180">
        <v>0</v>
      </c>
      <c r="H17" s="155"/>
      <c r="I17" s="155"/>
      <c r="J17" s="155"/>
      <c r="K17" s="155"/>
      <c r="L17" s="155"/>
      <c r="M17" s="155"/>
      <c r="N17" s="155"/>
      <c r="O17" s="185"/>
    </row>
    <row r="18" spans="2:15" ht="15.75" x14ac:dyDescent="0.2">
      <c r="B18" s="184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85"/>
    </row>
    <row r="19" spans="2:15" ht="15.75" x14ac:dyDescent="0.2">
      <c r="B19" s="184"/>
      <c r="C19" s="155"/>
      <c r="D19" s="155" t="s">
        <v>12</v>
      </c>
      <c r="E19" s="155"/>
      <c r="F19" s="155"/>
      <c r="G19" s="180">
        <v>0</v>
      </c>
      <c r="H19" s="155"/>
      <c r="I19" s="155"/>
      <c r="J19" s="155"/>
      <c r="K19" s="155"/>
      <c r="L19" s="155"/>
      <c r="M19" s="155"/>
      <c r="N19" s="155"/>
      <c r="O19" s="185"/>
    </row>
    <row r="20" spans="2:15" ht="15.75" x14ac:dyDescent="0.2">
      <c r="B20" s="18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85"/>
    </row>
    <row r="21" spans="2:15" ht="15.75" x14ac:dyDescent="0.2">
      <c r="B21" s="184"/>
      <c r="C21" s="155"/>
      <c r="D21" s="155" t="s">
        <v>30</v>
      </c>
      <c r="E21" s="155"/>
      <c r="F21" s="155"/>
      <c r="G21" s="179" t="s">
        <v>34</v>
      </c>
      <c r="H21" s="155"/>
      <c r="I21" s="155"/>
      <c r="J21" s="155"/>
      <c r="K21" s="155"/>
      <c r="L21" s="155"/>
      <c r="M21" s="155"/>
      <c r="N21" s="155"/>
      <c r="O21" s="185"/>
    </row>
    <row r="22" spans="2:15" ht="15.75" x14ac:dyDescent="0.2">
      <c r="B22" s="18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85"/>
    </row>
    <row r="23" spans="2:15" ht="15.75" x14ac:dyDescent="0.2">
      <c r="B23" s="184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85"/>
    </row>
    <row r="24" spans="2:15" ht="15.75" x14ac:dyDescent="0.2">
      <c r="B24" s="184"/>
      <c r="C24" s="155"/>
      <c r="D24" s="157"/>
      <c r="E24" s="155"/>
      <c r="F24" s="155"/>
      <c r="G24" s="157" t="s">
        <v>22</v>
      </c>
      <c r="H24" s="155"/>
      <c r="I24" s="155"/>
      <c r="J24" s="155"/>
      <c r="K24" s="155"/>
      <c r="L24" s="155"/>
      <c r="M24" s="155"/>
      <c r="N24" s="155"/>
      <c r="O24" s="185"/>
    </row>
    <row r="25" spans="2:15" ht="15.75" x14ac:dyDescent="0.2">
      <c r="B25" s="184"/>
      <c r="C25" s="155"/>
      <c r="D25" s="155" t="s">
        <v>156</v>
      </c>
      <c r="E25" s="155"/>
      <c r="F25" s="155"/>
      <c r="G25" s="168">
        <v>44197</v>
      </c>
      <c r="H25" s="155"/>
      <c r="I25" s="155"/>
      <c r="J25" s="155"/>
      <c r="K25" s="155"/>
      <c r="L25" s="155"/>
      <c r="M25" s="155"/>
      <c r="N25" s="155"/>
      <c r="O25" s="185"/>
    </row>
    <row r="26" spans="2:15" ht="15.75" x14ac:dyDescent="0.2">
      <c r="B26" s="184"/>
      <c r="C26" s="155"/>
      <c r="D26" s="155" t="s">
        <v>155</v>
      </c>
      <c r="E26" s="155"/>
      <c r="F26" s="155"/>
      <c r="G26" s="168" t="s">
        <v>212</v>
      </c>
      <c r="H26" s="155"/>
      <c r="I26" s="155"/>
      <c r="J26" s="155"/>
      <c r="K26" s="155"/>
      <c r="L26" s="155"/>
      <c r="M26" s="155"/>
      <c r="N26" s="155"/>
      <c r="O26" s="185"/>
    </row>
    <row r="27" spans="2:15" ht="15.75" x14ac:dyDescent="0.2">
      <c r="B27" s="184"/>
      <c r="C27" s="155"/>
      <c r="D27" s="155" t="s">
        <v>200</v>
      </c>
      <c r="E27" s="155"/>
      <c r="F27" s="155"/>
      <c r="G27" s="168" t="s">
        <v>212</v>
      </c>
      <c r="H27" s="155"/>
      <c r="I27" s="155"/>
      <c r="J27" s="155"/>
      <c r="K27" s="155"/>
      <c r="L27" s="155"/>
      <c r="M27" s="155"/>
      <c r="N27" s="155"/>
      <c r="O27" s="185"/>
    </row>
    <row r="28" spans="2:15" ht="15.75" x14ac:dyDescent="0.2">
      <c r="B28" s="184"/>
      <c r="C28" s="155"/>
      <c r="D28" s="155" t="s">
        <v>201</v>
      </c>
      <c r="E28" s="155"/>
      <c r="F28" s="155"/>
      <c r="G28" s="168" t="s">
        <v>212</v>
      </c>
      <c r="H28" s="155"/>
      <c r="I28" s="155"/>
      <c r="J28" s="155"/>
      <c r="K28" s="155"/>
      <c r="L28" s="155"/>
      <c r="M28" s="155"/>
      <c r="N28" s="155"/>
      <c r="O28" s="185"/>
    </row>
    <row r="29" spans="2:15" ht="15.75" x14ac:dyDescent="0.2">
      <c r="B29" s="184"/>
      <c r="C29" s="155"/>
      <c r="D29" s="155" t="s">
        <v>202</v>
      </c>
      <c r="E29" s="155"/>
      <c r="F29" s="155"/>
      <c r="G29" s="168"/>
      <c r="H29" s="155"/>
      <c r="I29" s="155"/>
      <c r="J29" s="155"/>
      <c r="K29" s="155"/>
      <c r="L29" s="155"/>
      <c r="M29" s="155"/>
      <c r="N29" s="155"/>
      <c r="O29" s="185"/>
    </row>
    <row r="30" spans="2:15" ht="15.75" x14ac:dyDescent="0.2">
      <c r="B30" s="184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85"/>
    </row>
    <row r="31" spans="2:15" ht="15.75" x14ac:dyDescent="0.2">
      <c r="B31" s="184"/>
      <c r="C31" s="155"/>
      <c r="D31" s="157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85"/>
    </row>
    <row r="32" spans="2:15" ht="15.75" x14ac:dyDescent="0.2">
      <c r="B32" s="184"/>
      <c r="C32" s="155"/>
      <c r="D32" s="155"/>
      <c r="E32" s="155"/>
      <c r="F32" s="155"/>
      <c r="G32" s="155"/>
      <c r="H32" s="226" t="s">
        <v>6</v>
      </c>
      <c r="I32" s="226" t="s">
        <v>7</v>
      </c>
      <c r="J32" s="226" t="s">
        <v>9</v>
      </c>
      <c r="K32" s="226" t="s">
        <v>8</v>
      </c>
      <c r="L32" s="226" t="s">
        <v>4</v>
      </c>
      <c r="M32" s="155"/>
      <c r="N32" s="155"/>
      <c r="O32" s="185"/>
    </row>
    <row r="33" spans="2:16" ht="15.75" x14ac:dyDescent="0.2">
      <c r="B33" s="184"/>
      <c r="C33" s="155"/>
      <c r="D33" s="155" t="s">
        <v>154</v>
      </c>
      <c r="E33" s="155"/>
      <c r="F33" s="155"/>
      <c r="G33" s="155"/>
      <c r="H33" s="158">
        <v>100</v>
      </c>
      <c r="I33" s="227"/>
      <c r="J33" s="227"/>
      <c r="K33" s="227"/>
      <c r="L33" s="227">
        <v>0</v>
      </c>
      <c r="M33" s="155"/>
      <c r="N33" s="155"/>
      <c r="O33" s="185"/>
    </row>
    <row r="34" spans="2:16" ht="15.75" x14ac:dyDescent="0.2">
      <c r="B34" s="184"/>
      <c r="C34" s="155"/>
      <c r="D34" s="155" t="s">
        <v>153</v>
      </c>
      <c r="E34" s="155"/>
      <c r="F34" s="155"/>
      <c r="G34" s="155"/>
      <c r="H34" s="158">
        <v>100</v>
      </c>
      <c r="I34" s="158"/>
      <c r="J34" s="158"/>
      <c r="K34" s="158"/>
      <c r="L34" s="158"/>
      <c r="M34" s="155"/>
      <c r="N34" s="155"/>
      <c r="O34" s="185"/>
    </row>
    <row r="35" spans="2:16" s="175" customFormat="1" ht="15.75" x14ac:dyDescent="0.2">
      <c r="B35" s="184"/>
      <c r="C35" s="155"/>
      <c r="D35" s="155" t="s">
        <v>182</v>
      </c>
      <c r="E35" s="155"/>
      <c r="F35" s="155"/>
      <c r="G35" s="155"/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5"/>
      <c r="N35" s="155"/>
      <c r="O35" s="185"/>
    </row>
    <row r="36" spans="2:16" ht="15.75" x14ac:dyDescent="0.2">
      <c r="B36" s="184"/>
      <c r="C36" s="155"/>
      <c r="D36" s="155"/>
      <c r="E36" s="155"/>
      <c r="F36" s="155"/>
      <c r="G36" s="155"/>
      <c r="H36" s="226" t="s">
        <v>6</v>
      </c>
      <c r="I36" s="226" t="s">
        <v>7</v>
      </c>
      <c r="J36" s="226" t="s">
        <v>9</v>
      </c>
      <c r="K36" s="226" t="s">
        <v>8</v>
      </c>
      <c r="L36" s="226" t="s">
        <v>4</v>
      </c>
      <c r="M36" s="155"/>
      <c r="N36" s="155"/>
      <c r="O36" s="185"/>
    </row>
    <row r="37" spans="2:16" ht="15.75" x14ac:dyDescent="0.2">
      <c r="B37" s="184"/>
      <c r="C37" s="155"/>
      <c r="D37" s="155" t="s">
        <v>183</v>
      </c>
      <c r="E37" s="155"/>
      <c r="F37" s="155"/>
      <c r="G37" s="155"/>
      <c r="H37" s="158"/>
      <c r="I37" s="158"/>
      <c r="J37" s="158"/>
      <c r="K37" s="158"/>
      <c r="L37" s="158">
        <v>0</v>
      </c>
      <c r="M37" s="155"/>
      <c r="N37" s="155"/>
      <c r="O37" s="185"/>
      <c r="P37" s="191"/>
    </row>
    <row r="38" spans="2:16" ht="15.75" x14ac:dyDescent="0.2">
      <c r="B38" s="184"/>
      <c r="C38" s="155"/>
      <c r="D38" s="155" t="s">
        <v>96</v>
      </c>
      <c r="E38" s="155"/>
      <c r="F38" s="155"/>
      <c r="G38" s="155"/>
      <c r="H38" s="155"/>
      <c r="I38" s="159"/>
      <c r="J38" s="159"/>
      <c r="K38" s="159"/>
      <c r="L38" s="159"/>
      <c r="M38" s="155"/>
      <c r="N38" s="155"/>
      <c r="O38" s="185"/>
    </row>
    <row r="39" spans="2:16" ht="15.75" x14ac:dyDescent="0.2">
      <c r="B39" s="184"/>
      <c r="C39" s="155"/>
      <c r="D39" s="155" t="s">
        <v>152</v>
      </c>
      <c r="E39" s="155"/>
      <c r="F39" s="155"/>
      <c r="G39" s="155"/>
      <c r="H39" s="155"/>
      <c r="I39" s="225">
        <f>I37*I38</f>
        <v>0</v>
      </c>
      <c r="J39" s="225">
        <f>J37*J38</f>
        <v>0</v>
      </c>
      <c r="K39" s="225">
        <f>K37*K38</f>
        <v>0</v>
      </c>
      <c r="L39" s="225">
        <f>L37*L38</f>
        <v>0</v>
      </c>
      <c r="M39" s="155"/>
      <c r="N39" s="155"/>
      <c r="O39" s="185"/>
    </row>
    <row r="40" spans="2:16" ht="15.75" x14ac:dyDescent="0.2">
      <c r="B40" s="184"/>
      <c r="C40" s="155"/>
      <c r="D40" s="155" t="s">
        <v>97</v>
      </c>
      <c r="E40" s="155"/>
      <c r="F40" s="155"/>
      <c r="G40" s="155"/>
      <c r="H40" s="155"/>
      <c r="I40" s="241"/>
      <c r="J40" s="241"/>
      <c r="K40" s="241"/>
      <c r="L40" s="241"/>
      <c r="M40" s="155"/>
      <c r="N40" s="155"/>
      <c r="O40" s="185"/>
    </row>
    <row r="41" spans="2:16" ht="15.75" x14ac:dyDescent="0.2">
      <c r="B41" s="184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85"/>
    </row>
    <row r="42" spans="2:16" ht="15.75" x14ac:dyDescent="0.2">
      <c r="B42" s="184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85"/>
    </row>
    <row r="43" spans="2:16" ht="15.75" x14ac:dyDescent="0.2">
      <c r="B43" s="184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85"/>
    </row>
    <row r="44" spans="2:16" ht="15.75" x14ac:dyDescent="0.2">
      <c r="B44" s="184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85"/>
    </row>
    <row r="45" spans="2:16" ht="15.75" x14ac:dyDescent="0.2">
      <c r="B45" s="184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85"/>
    </row>
    <row r="46" spans="2:16" ht="15.75" x14ac:dyDescent="0.2">
      <c r="B46" s="184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85"/>
    </row>
    <row r="47" spans="2:16" ht="16.5" thickBot="1" x14ac:dyDescent="0.25">
      <c r="B47" s="186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8"/>
    </row>
  </sheetData>
  <customSheetViews>
    <customSheetView guid="{638D7938-EFA0-4436-9CAA-A85730A44A66}" fitToPage="1">
      <selection activeCell="G11" sqref="G11"/>
      <pageMargins left="0.7" right="0.7" top="0.75" bottom="0.75" header="0.3" footer="0.3"/>
      <pageSetup paperSize="9" scale="68" orientation="landscape" r:id="rId1"/>
    </customSheetView>
    <customSheetView guid="{F3C81FC0-B7C2-4864-8299-258CD853A53A}" fitToPage="1" topLeftCell="A5">
      <selection activeCell="L18" sqref="L18"/>
      <pageMargins left="0.7" right="0.7" top="0.75" bottom="0.75" header="0.3" footer="0.3"/>
      <pageSetup paperSize="9" scale="68" orientation="landscape" r:id="rId2"/>
    </customSheetView>
  </customSheetViews>
  <mergeCells count="4">
    <mergeCell ref="I40:L40"/>
    <mergeCell ref="E3:F3"/>
    <mergeCell ref="I11:N11"/>
    <mergeCell ref="G15:I15"/>
  </mergeCells>
  <dataValidations count="2">
    <dataValidation type="list" allowBlank="1" showInputMessage="1" showErrorMessage="1" errorTitle="Ugyldig valg" error="Bruk &quot;Annet&quot; og kommentarfeltet" promptTitle="Velg transaksjonstype" prompt="fra nedtrekksmenyen" sqref="F37" xr:uid="{00000000-0002-0000-0000-000000000000}">
      <formula1>Transaksjon</formula1>
    </dataValidation>
    <dataValidation type="list" allowBlank="1" showInputMessage="1" showErrorMessage="1" promptTitle="Velg transaksjonstype" prompt="fra nedtrekksmenyen" sqref="I11" xr:uid="{00000000-0002-0000-0000-000001000000}">
      <formula1>Transaksjon</formula1>
    </dataValidation>
  </dataValidations>
  <pageMargins left="0.7" right="0.7" top="0.75" bottom="0.75" header="0.3" footer="0.3"/>
  <pageSetup paperSize="9" scale="68" orientation="landscape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Velg forskrift eller vedtak" prompt="fra nedtrekksmenyen" xr:uid="{00000000-0002-0000-0000-000002000000}">
          <x14:formula1>
            <xm:f>'Tabell 10'!$C$1:$C$3</xm:f>
          </x14:formula1>
          <xm:sqref>G13</xm:sqref>
        </x14:dataValidation>
        <x14:dataValidation type="list" allowBlank="1" showInputMessage="1" showErrorMessage="1" promptTitle="Velg Ja eller Nei " prompt="fra nedtrekksmenyen" xr:uid="{00000000-0002-0000-0000-000003000000}">
          <x14:formula1>
            <xm:f>'Tabell 10'!$D$1:$D$3</xm:f>
          </x14:formula1>
          <xm:sqref>G21</xm:sqref>
        </x14:dataValidation>
        <x14:dataValidation type="list" allowBlank="1" showInputMessage="1" showErrorMessage="1" promptTitle="Velg selger/kjøper" prompt="fra nedtrekksmenyen" xr:uid="{00000000-0002-0000-0000-000004000000}">
          <x14:formula1>
            <xm:f>'Tabell 10'!$A$1:$A$8</xm:f>
          </x14:formula1>
          <xm:sqref>G11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3"/>
  <sheetViews>
    <sheetView workbookViewId="0">
      <selection activeCell="B23" sqref="B23"/>
    </sheetView>
  </sheetViews>
  <sheetFormatPr baseColWidth="10" defaultColWidth="11.42578125" defaultRowHeight="12.75" x14ac:dyDescent="0.2"/>
  <cols>
    <col min="1" max="1" width="19.85546875" customWidth="1"/>
    <col min="2" max="2" width="80.28515625" customWidth="1"/>
  </cols>
  <sheetData>
    <row r="1" spans="1:9" x14ac:dyDescent="0.2">
      <c r="A1" s="191" t="s">
        <v>34</v>
      </c>
      <c r="B1" t="s">
        <v>26</v>
      </c>
      <c r="C1" s="57" t="s">
        <v>34</v>
      </c>
      <c r="D1" s="57" t="s">
        <v>34</v>
      </c>
      <c r="E1" s="13"/>
      <c r="F1" s="13"/>
      <c r="G1" s="13"/>
      <c r="H1" s="13"/>
    </row>
    <row r="2" spans="1:9" x14ac:dyDescent="0.2">
      <c r="A2" s="175" t="s">
        <v>2</v>
      </c>
      <c r="B2" s="194" t="s">
        <v>132</v>
      </c>
      <c r="C2" s="57" t="s">
        <v>33</v>
      </c>
      <c r="D2" s="57" t="s">
        <v>60</v>
      </c>
    </row>
    <row r="3" spans="1:9" x14ac:dyDescent="0.2">
      <c r="A3" s="175" t="s">
        <v>3</v>
      </c>
      <c r="B3" s="194" t="s">
        <v>133</v>
      </c>
      <c r="C3" s="57" t="s">
        <v>35</v>
      </c>
      <c r="D3" s="57" t="s">
        <v>61</v>
      </c>
    </row>
    <row r="4" spans="1:9" x14ac:dyDescent="0.2">
      <c r="A4" s="191" t="s">
        <v>4</v>
      </c>
      <c r="B4" s="194" t="s">
        <v>139</v>
      </c>
      <c r="D4" s="57"/>
    </row>
    <row r="5" spans="1:9" x14ac:dyDescent="0.2">
      <c r="A5" s="191"/>
      <c r="B5" s="194" t="s">
        <v>134</v>
      </c>
    </row>
    <row r="6" spans="1:9" x14ac:dyDescent="0.2">
      <c r="B6" s="194" t="s">
        <v>135</v>
      </c>
    </row>
    <row r="7" spans="1:9" x14ac:dyDescent="0.2">
      <c r="B7" s="194" t="s">
        <v>136</v>
      </c>
      <c r="I7" s="191"/>
    </row>
    <row r="8" spans="1:9" x14ac:dyDescent="0.2">
      <c r="B8" s="194" t="s">
        <v>137</v>
      </c>
    </row>
    <row r="9" spans="1:9" x14ac:dyDescent="0.2">
      <c r="B9" s="194" t="s">
        <v>129</v>
      </c>
    </row>
    <row r="10" spans="1:9" x14ac:dyDescent="0.2">
      <c r="B10" s="194" t="s">
        <v>140</v>
      </c>
    </row>
    <row r="11" spans="1:9" x14ac:dyDescent="0.2">
      <c r="B11" s="194" t="s">
        <v>130</v>
      </c>
    </row>
    <row r="12" spans="1:9" x14ac:dyDescent="0.2">
      <c r="B12" s="194" t="s">
        <v>138</v>
      </c>
    </row>
    <row r="13" spans="1:9" x14ac:dyDescent="0.2">
      <c r="B13" s="194" t="s">
        <v>131</v>
      </c>
    </row>
  </sheetData>
  <customSheetViews>
    <customSheetView guid="{638D7938-EFA0-4436-9CAA-A85730A44A66}" state="hidden">
      <selection activeCell="B23" sqref="B23"/>
      <pageMargins left="0.75" right="0.75" top="1" bottom="1" header="0.5" footer="0.5"/>
      <pageSetup paperSize="9" orientation="portrait" r:id="rId1"/>
      <headerFooter alignWithMargins="0"/>
    </customSheetView>
    <customSheetView guid="{F3C81FC0-B7C2-4864-8299-258CD853A53A}" state="hidden">
      <selection activeCell="B23" sqref="B23"/>
      <pageMargins left="0.75" right="0.75" top="1" bottom="1" header="0.5" footer="0.5"/>
      <pageSetup paperSize="9" orientation="portrait" r:id="rId2"/>
      <headerFooter alignWithMargins="0"/>
    </customSheetView>
  </customSheetViews>
  <phoneticPr fontId="8" type="noConversion"/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V44"/>
  <sheetViews>
    <sheetView workbookViewId="0"/>
  </sheetViews>
  <sheetFormatPr baseColWidth="10" defaultRowHeight="12.75" x14ac:dyDescent="0.2"/>
  <cols>
    <col min="1" max="1" width="1.5703125" style="97" customWidth="1"/>
    <col min="2" max="2" width="2.5703125" style="97" customWidth="1"/>
    <col min="3" max="3" width="5" style="98" customWidth="1"/>
    <col min="4" max="4" width="48.28515625" style="97" customWidth="1"/>
    <col min="5" max="5" width="12.42578125" style="97" customWidth="1"/>
    <col min="6" max="6" width="16.28515625" style="97" customWidth="1"/>
    <col min="7" max="7" width="15" style="97" bestFit="1" customWidth="1"/>
    <col min="8" max="8" width="15" style="97" customWidth="1"/>
    <col min="9" max="9" width="15.85546875" style="97" customWidth="1"/>
    <col min="10" max="10" width="3.5703125" style="97" customWidth="1"/>
    <col min="11" max="13" width="15.140625" style="97" customWidth="1"/>
    <col min="14" max="15" width="15.5703125" style="97" customWidth="1"/>
    <col min="16" max="16" width="13.42578125" style="97" customWidth="1"/>
    <col min="17" max="17" width="2.5703125" style="97" customWidth="1"/>
    <col min="18" max="18" width="11.85546875" style="97" bestFit="1" customWidth="1"/>
    <col min="19" max="16384" width="11.42578125" style="97"/>
  </cols>
  <sheetData>
    <row r="1" spans="2:22" ht="13.5" thickBot="1" x14ac:dyDescent="0.25"/>
    <row r="2" spans="2:22" ht="15" x14ac:dyDescent="0.2">
      <c r="B2" s="99"/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2:22" ht="15.75" x14ac:dyDescent="0.25">
      <c r="B3" s="103"/>
      <c r="C3" s="104"/>
      <c r="D3" s="105" t="s">
        <v>141</v>
      </c>
      <c r="E3" s="106"/>
      <c r="F3" s="106"/>
      <c r="G3" s="106"/>
      <c r="H3" s="106"/>
      <c r="I3" s="106"/>
      <c r="J3" s="106"/>
      <c r="K3" s="106"/>
      <c r="L3" s="106"/>
      <c r="M3" s="106"/>
      <c r="N3" s="75" t="str">
        <f>'Forside - input'!K3</f>
        <v>Fastsettingsår:</v>
      </c>
      <c r="O3" s="33">
        <f>'Forside - input'!L3</f>
        <v>2021</v>
      </c>
      <c r="P3" s="106"/>
      <c r="Q3" s="107"/>
    </row>
    <row r="4" spans="2:22" ht="15" x14ac:dyDescent="0.2">
      <c r="B4" s="103"/>
      <c r="C4" s="104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8"/>
      <c r="O4" s="108"/>
      <c r="P4" s="106"/>
      <c r="Q4" s="107"/>
    </row>
    <row r="5" spans="2:22" ht="15.75" x14ac:dyDescent="0.25">
      <c r="B5" s="103"/>
      <c r="C5" s="104"/>
      <c r="D5" s="68" t="s">
        <v>1</v>
      </c>
      <c r="E5" s="105"/>
      <c r="F5" s="244">
        <f>'Forside - input'!E3</f>
        <v>0</v>
      </c>
      <c r="G5" s="244"/>
      <c r="H5" s="106"/>
      <c r="I5" s="167" t="s">
        <v>113</v>
      </c>
      <c r="J5" s="106"/>
      <c r="K5" s="106"/>
      <c r="L5" s="106"/>
      <c r="M5" s="106"/>
      <c r="N5" s="75" t="s">
        <v>32</v>
      </c>
      <c r="O5" s="33">
        <f>'Forside - input'!I3</f>
        <v>0</v>
      </c>
      <c r="P5" s="106"/>
      <c r="Q5" s="109"/>
    </row>
    <row r="6" spans="2:22" ht="15.75" x14ac:dyDescent="0.25">
      <c r="B6" s="103"/>
      <c r="C6" s="104"/>
      <c r="D6" s="68"/>
      <c r="E6" s="110"/>
      <c r="F6" s="244"/>
      <c r="G6" s="244"/>
      <c r="H6" s="106"/>
      <c r="I6" s="167" t="s">
        <v>114</v>
      </c>
      <c r="J6" s="106"/>
      <c r="K6" s="68"/>
      <c r="L6" s="68"/>
      <c r="M6" s="68"/>
      <c r="N6" s="75" t="s">
        <v>28</v>
      </c>
      <c r="O6" s="33">
        <f>'Forside - input'!G9</f>
        <v>0</v>
      </c>
      <c r="P6" s="106"/>
      <c r="Q6" s="109"/>
    </row>
    <row r="7" spans="2:22" ht="15.75" x14ac:dyDescent="0.25">
      <c r="B7" s="103"/>
      <c r="C7" s="104"/>
      <c r="D7" s="68" t="s">
        <v>0</v>
      </c>
      <c r="E7" s="105"/>
      <c r="F7" s="245" t="str">
        <f>'Forside - input'!G11</f>
        <v>Velg</v>
      </c>
      <c r="G7" s="245"/>
      <c r="H7" s="106"/>
      <c r="I7" s="106"/>
      <c r="J7" s="106"/>
      <c r="K7" s="106"/>
      <c r="L7" s="106"/>
      <c r="M7" s="106"/>
      <c r="N7" s="106"/>
      <c r="O7" s="15"/>
      <c r="P7" s="70"/>
      <c r="Q7" s="109"/>
    </row>
    <row r="8" spans="2:22" ht="15.75" x14ac:dyDescent="0.25">
      <c r="B8" s="103"/>
      <c r="C8" s="104"/>
      <c r="D8" s="68"/>
      <c r="E8" s="105"/>
      <c r="F8" s="106"/>
      <c r="G8" s="106"/>
      <c r="H8" s="106"/>
      <c r="I8" s="106"/>
      <c r="J8" s="106"/>
      <c r="K8" s="106"/>
      <c r="L8" s="106"/>
      <c r="M8" s="106"/>
      <c r="N8" s="106"/>
      <c r="O8" s="33"/>
      <c r="P8" s="70"/>
      <c r="Q8" s="109"/>
    </row>
    <row r="9" spans="2:22" ht="15.75" customHeight="1" x14ac:dyDescent="0.2">
      <c r="B9" s="111"/>
      <c r="C9" s="151">
        <v>1</v>
      </c>
      <c r="D9" s="167"/>
      <c r="E9" s="70"/>
      <c r="F9" s="246" t="str">
        <f>'Forside - input'!G27</f>
        <v>xx.xx.2021</v>
      </c>
      <c r="G9" s="247"/>
      <c r="H9" s="152"/>
      <c r="I9" s="68"/>
      <c r="J9" s="68"/>
      <c r="K9" s="115" t="str">
        <f>'Forside - input'!G28</f>
        <v>xx.xx.2021</v>
      </c>
      <c r="L9" s="70"/>
      <c r="M9" s="70"/>
      <c r="N9" s="70"/>
      <c r="O9" s="68"/>
      <c r="P9" s="70"/>
      <c r="Q9" s="113"/>
    </row>
    <row r="10" spans="2:22" ht="15.75" customHeight="1" x14ac:dyDescent="0.2">
      <c r="B10" s="111"/>
      <c r="C10" s="151">
        <f t="shared" ref="C10:C22" si="0">C9+1</f>
        <v>2</v>
      </c>
      <c r="D10" s="167"/>
      <c r="E10" s="70"/>
      <c r="F10" s="162">
        <f>O3</f>
        <v>2021</v>
      </c>
      <c r="G10" s="112">
        <f>F10</f>
        <v>2021</v>
      </c>
      <c r="H10" s="112">
        <f>O3</f>
        <v>2021</v>
      </c>
      <c r="I10" s="112">
        <f>F10</f>
        <v>2021</v>
      </c>
      <c r="J10" s="112"/>
      <c r="K10" s="112">
        <f>F10</f>
        <v>2021</v>
      </c>
      <c r="L10" s="112">
        <f>F10</f>
        <v>2021</v>
      </c>
      <c r="M10" s="112">
        <f>O3</f>
        <v>2021</v>
      </c>
      <c r="N10" s="112">
        <f>F10</f>
        <v>2021</v>
      </c>
      <c r="O10" s="70"/>
      <c r="P10" s="70"/>
      <c r="Q10" s="113"/>
      <c r="T10" s="116"/>
      <c r="U10" s="116"/>
      <c r="V10" s="116"/>
    </row>
    <row r="11" spans="2:22" ht="15.75" customHeight="1" x14ac:dyDescent="0.2">
      <c r="B11" s="111"/>
      <c r="C11" s="151">
        <f t="shared" si="0"/>
        <v>3</v>
      </c>
      <c r="D11" s="70"/>
      <c r="E11" s="70"/>
      <c r="F11" s="117" t="s">
        <v>6</v>
      </c>
      <c r="G11" s="117" t="s">
        <v>7</v>
      </c>
      <c r="H11" s="117" t="s">
        <v>9</v>
      </c>
      <c r="I11" s="117" t="s">
        <v>8</v>
      </c>
      <c r="J11" s="117"/>
      <c r="K11" s="117" t="s">
        <v>6</v>
      </c>
      <c r="L11" s="117" t="s">
        <v>7</v>
      </c>
      <c r="M11" s="117" t="s">
        <v>9</v>
      </c>
      <c r="N11" s="117" t="s">
        <v>8</v>
      </c>
      <c r="O11" s="117" t="s">
        <v>14</v>
      </c>
      <c r="P11" s="70"/>
      <c r="Q11" s="113"/>
      <c r="T11" s="116"/>
      <c r="U11" s="116"/>
      <c r="V11" s="116"/>
    </row>
    <row r="12" spans="2:22" ht="15.75" customHeight="1" x14ac:dyDescent="0.2">
      <c r="B12" s="111"/>
      <c r="C12" s="151">
        <f t="shared" si="0"/>
        <v>4</v>
      </c>
      <c r="D12" s="114" t="s">
        <v>184</v>
      </c>
      <c r="E12" s="118"/>
      <c r="F12" s="119">
        <f>'Forside - input'!H37</f>
        <v>0</v>
      </c>
      <c r="G12" s="120"/>
      <c r="H12" s="120"/>
      <c r="I12" s="120"/>
      <c r="J12" s="106"/>
      <c r="K12" s="120"/>
      <c r="L12" s="120"/>
      <c r="M12" s="120"/>
      <c r="N12" s="121"/>
      <c r="O12" s="166">
        <f>(F12*($F$40/100))+(G12*$G$40)+(H12*$H$40)+(I12*$I$40)+(K12*$K$40/100)+(N12*($N$40)+(L12*($L$40)+(M12*$M$40)))</f>
        <v>0</v>
      </c>
      <c r="P12" s="70"/>
      <c r="Q12" s="113"/>
      <c r="T12" s="123"/>
      <c r="U12" s="116"/>
      <c r="V12" s="116"/>
    </row>
    <row r="13" spans="2:22" ht="15.75" customHeight="1" x14ac:dyDescent="0.2">
      <c r="B13" s="111"/>
      <c r="C13" s="151">
        <f t="shared" si="0"/>
        <v>5</v>
      </c>
      <c r="D13" s="114" t="s">
        <v>185</v>
      </c>
      <c r="E13" s="118"/>
      <c r="F13" s="124"/>
      <c r="G13" s="125"/>
      <c r="H13" s="125"/>
      <c r="I13" s="125"/>
      <c r="J13" s="106"/>
      <c r="K13" s="125"/>
      <c r="L13" s="125"/>
      <c r="M13" s="125"/>
      <c r="N13" s="126"/>
      <c r="O13" s="127">
        <f>(F13*($F$40/100))+(G13*$G$40)+(H13*$H$40)+(I13*$I$40)+(K13*$K$40/100)+(N13*($N$40)+(L13*($L$40)+(M13*$M$40)))</f>
        <v>0</v>
      </c>
      <c r="P13" s="70"/>
      <c r="Q13" s="113"/>
      <c r="T13" s="123"/>
      <c r="U13" s="116"/>
      <c r="V13" s="116"/>
    </row>
    <row r="14" spans="2:22" ht="15.75" customHeight="1" x14ac:dyDescent="0.2">
      <c r="B14" s="111"/>
      <c r="C14" s="151">
        <f>C13+1</f>
        <v>6</v>
      </c>
      <c r="D14" s="114" t="s">
        <v>189</v>
      </c>
      <c r="E14" s="118"/>
      <c r="F14" s="124"/>
      <c r="G14" s="125"/>
      <c r="H14" s="125"/>
      <c r="I14" s="125"/>
      <c r="J14" s="106"/>
      <c r="K14" s="125"/>
      <c r="L14" s="125"/>
      <c r="M14" s="125"/>
      <c r="N14" s="126"/>
      <c r="O14" s="164">
        <f>(F14*($F$40/100))+(G14*$G$40)+(H14*$H$40)+(I14*$I$40)+(K14*$K$40/100)+(N14*($N$40)+(L14*($L$40)+(M14*$M$40)))</f>
        <v>0</v>
      </c>
      <c r="P14" s="70"/>
      <c r="Q14" s="113"/>
      <c r="R14" s="192"/>
      <c r="T14" s="123"/>
      <c r="U14" s="116"/>
      <c r="V14" s="116"/>
    </row>
    <row r="15" spans="2:22" ht="15.75" customHeight="1" x14ac:dyDescent="0.2">
      <c r="B15" s="111"/>
      <c r="C15" s="151">
        <f>C14+1</f>
        <v>7</v>
      </c>
      <c r="D15" s="132" t="s">
        <v>102</v>
      </c>
      <c r="E15" s="133"/>
      <c r="F15" s="134">
        <f>SUM(F12:F14)</f>
        <v>0</v>
      </c>
      <c r="G15" s="134">
        <f>SUM(G12:G14)</f>
        <v>0</v>
      </c>
      <c r="H15" s="134">
        <f>SUM(H12:H14)</f>
        <v>0</v>
      </c>
      <c r="I15" s="134">
        <f>SUM(I12:I14)</f>
        <v>0</v>
      </c>
      <c r="J15" s="106"/>
      <c r="K15" s="134">
        <f>SUM(K12:K14)</f>
        <v>0</v>
      </c>
      <c r="L15" s="134">
        <f>SUM(L12:L14)</f>
        <v>0</v>
      </c>
      <c r="M15" s="134">
        <f>SUM(M12:M14)</f>
        <v>0</v>
      </c>
      <c r="N15" s="134">
        <f>SUM(N12:N14)</f>
        <v>0</v>
      </c>
      <c r="O15" s="135">
        <f>SUM(O12:O14)</f>
        <v>0</v>
      </c>
      <c r="P15" s="70"/>
      <c r="Q15" s="113"/>
      <c r="T15" s="123"/>
      <c r="U15" s="116"/>
      <c r="V15" s="116"/>
    </row>
    <row r="16" spans="2:22" ht="15.75" customHeight="1" x14ac:dyDescent="0.2">
      <c r="B16" s="111"/>
      <c r="C16" s="151">
        <f>C15+1</f>
        <v>8</v>
      </c>
      <c r="D16" s="114" t="s">
        <v>99</v>
      </c>
      <c r="E16" s="118"/>
      <c r="F16" s="124"/>
      <c r="G16" s="125"/>
      <c r="H16" s="125"/>
      <c r="I16" s="125"/>
      <c r="J16" s="106"/>
      <c r="K16" s="125"/>
      <c r="L16" s="125"/>
      <c r="M16" s="125"/>
      <c r="N16" s="126"/>
      <c r="O16" s="122">
        <f>(F16*($F$40/100))+(G16*$G$40)+(H16*$H$40)+(I16*$I$40)+(K16*$K$40/100)+(N16*($N$40)+(L16*($L$40)+(M16*$M$40)))</f>
        <v>0</v>
      </c>
      <c r="P16" s="70"/>
      <c r="Q16" s="113"/>
      <c r="T16" s="116"/>
      <c r="U16" s="116"/>
      <c r="V16" s="116"/>
    </row>
    <row r="17" spans="2:22" ht="15.75" customHeight="1" x14ac:dyDescent="0.2">
      <c r="B17" s="111"/>
      <c r="C17" s="151">
        <f t="shared" si="0"/>
        <v>9</v>
      </c>
      <c r="D17" s="114" t="s">
        <v>186</v>
      </c>
      <c r="E17" s="163">
        <f>'Forside - input'!G25</f>
        <v>44197</v>
      </c>
      <c r="F17" s="124"/>
      <c r="G17" s="125"/>
      <c r="H17" s="125"/>
      <c r="I17" s="125"/>
      <c r="J17" s="106"/>
      <c r="K17" s="125"/>
      <c r="L17" s="125"/>
      <c r="M17" s="125"/>
      <c r="N17" s="126"/>
      <c r="O17" s="127">
        <f>(F17*($F$40/100))+(G17*$G$40)+(H17*$H$40)+(I17*$I$40)+(K17*$K$40/100)+(N17*($N$40)+(L17*($L$40)+(M17*$M$40)))</f>
        <v>0</v>
      </c>
      <c r="P17" s="70"/>
      <c r="Q17" s="113"/>
      <c r="T17" s="116"/>
      <c r="U17" s="116"/>
      <c r="V17" s="116"/>
    </row>
    <row r="18" spans="2:22" ht="15.75" customHeight="1" x14ac:dyDescent="0.2">
      <c r="B18" s="111"/>
      <c r="C18" s="151">
        <f t="shared" si="0"/>
        <v>10</v>
      </c>
      <c r="D18" s="114" t="s">
        <v>98</v>
      </c>
      <c r="E18" s="118"/>
      <c r="F18" s="124"/>
      <c r="G18" s="125"/>
      <c r="H18" s="125"/>
      <c r="I18" s="125"/>
      <c r="J18" s="106"/>
      <c r="K18" s="125"/>
      <c r="L18" s="125"/>
      <c r="M18" s="125"/>
      <c r="N18" s="126"/>
      <c r="O18" s="127">
        <f>(F18*($F$40/100))+(G18*$G$40)+(H18*$H$40)+(I18*$I$40)+(K18*$K$40/100)+(N18*($N$40)+(L18*($L$40)+(M18*$M$40)))</f>
        <v>0</v>
      </c>
      <c r="P18" s="70"/>
      <c r="Q18" s="113"/>
      <c r="T18" s="116"/>
      <c r="U18" s="116"/>
      <c r="V18" s="116"/>
    </row>
    <row r="19" spans="2:22" ht="15.75" customHeight="1" x14ac:dyDescent="0.2">
      <c r="B19" s="111"/>
      <c r="C19" s="151">
        <f t="shared" si="0"/>
        <v>11</v>
      </c>
      <c r="D19" s="114" t="s">
        <v>157</v>
      </c>
      <c r="E19" s="118"/>
      <c r="F19" s="124"/>
      <c r="G19" s="125"/>
      <c r="H19" s="125"/>
      <c r="I19" s="125"/>
      <c r="J19" s="106"/>
      <c r="K19" s="125"/>
      <c r="L19" s="125"/>
      <c r="M19" s="125"/>
      <c r="N19" s="126"/>
      <c r="O19" s="127">
        <f>(F19*($F$40/100))+(G19*$G$40)+(H19*$H$40)+(I19*$I$40)+(K19*$K$40/100)+(N19*($N$40)+(L19*($L$40)+(M19*$M$40)))</f>
        <v>0</v>
      </c>
      <c r="P19" s="70"/>
      <c r="Q19" s="113"/>
      <c r="T19" s="116"/>
      <c r="U19" s="116"/>
      <c r="V19" s="116"/>
    </row>
    <row r="20" spans="2:22" ht="15.75" customHeight="1" x14ac:dyDescent="0.2">
      <c r="B20" s="111"/>
      <c r="C20" s="151">
        <f t="shared" si="0"/>
        <v>12</v>
      </c>
      <c r="D20" s="132" t="s">
        <v>110</v>
      </c>
      <c r="E20" s="133"/>
      <c r="F20" s="134">
        <f>SUM(F16:F19)</f>
        <v>0</v>
      </c>
      <c r="G20" s="134">
        <f>SUM(G16:G19)</f>
        <v>0</v>
      </c>
      <c r="H20" s="134">
        <f>SUM(H16:H19)</f>
        <v>0</v>
      </c>
      <c r="I20" s="134">
        <f>SUM(I16:I19)</f>
        <v>0</v>
      </c>
      <c r="J20" s="106"/>
      <c r="K20" s="134">
        <f>SUM(K16:K19)</f>
        <v>0</v>
      </c>
      <c r="L20" s="134">
        <f>SUM(L16:L19)</f>
        <v>0</v>
      </c>
      <c r="M20" s="134">
        <f>SUM(M16:M19)</f>
        <v>0</v>
      </c>
      <c r="N20" s="134">
        <f>SUM(N16:N19)</f>
        <v>0</v>
      </c>
      <c r="O20" s="135">
        <f>SUM(O16:O19)</f>
        <v>0</v>
      </c>
      <c r="P20" s="70"/>
      <c r="Q20" s="113"/>
      <c r="T20" s="131"/>
      <c r="U20" s="131"/>
      <c r="V20" s="116"/>
    </row>
    <row r="21" spans="2:22" ht="15.75" customHeight="1" x14ac:dyDescent="0.2">
      <c r="B21" s="111"/>
      <c r="C21" s="153">
        <f t="shared" si="0"/>
        <v>13</v>
      </c>
      <c r="D21" s="114" t="s">
        <v>100</v>
      </c>
      <c r="E21" s="136">
        <f>'Forside - input'!G25</f>
        <v>44197</v>
      </c>
      <c r="F21" s="124"/>
      <c r="G21" s="125"/>
      <c r="H21" s="125"/>
      <c r="I21" s="125"/>
      <c r="J21" s="106"/>
      <c r="K21" s="125"/>
      <c r="L21" s="125"/>
      <c r="M21" s="125"/>
      <c r="N21" s="126"/>
      <c r="O21" s="166">
        <f>(F21*($F$40/100))+(G21*$G$40)+(H21*$H$40)+(I21*$I$40)+(K21*$K$40/100)+(N21*($N$40)+(L21*($L$40)+(M21*$M$40)))</f>
        <v>0</v>
      </c>
      <c r="P21" s="70"/>
      <c r="Q21" s="113"/>
      <c r="T21" s="131"/>
      <c r="U21" s="131"/>
      <c r="V21" s="116"/>
    </row>
    <row r="22" spans="2:22" ht="15.75" customHeight="1" x14ac:dyDescent="0.2">
      <c r="B22" s="111"/>
      <c r="C22" s="153">
        <f t="shared" si="0"/>
        <v>14</v>
      </c>
      <c r="D22" s="114" t="s">
        <v>158</v>
      </c>
      <c r="E22" s="136">
        <f>'Forside - input'!G25</f>
        <v>44197</v>
      </c>
      <c r="F22" s="124"/>
      <c r="G22" s="125"/>
      <c r="H22" s="125"/>
      <c r="I22" s="125"/>
      <c r="J22" s="106"/>
      <c r="K22" s="125"/>
      <c r="L22" s="125"/>
      <c r="M22" s="125"/>
      <c r="N22" s="126"/>
      <c r="O22" s="127">
        <f>(F22*($F$40/100))+(G22*$G$40)+(H22*$H$40)+(I22*$I$40)+(K22*$K$40/100)+(N22*($N$40)+(L22*($L$40)+(M22*$M$40)))</f>
        <v>0</v>
      </c>
      <c r="P22" s="70"/>
      <c r="Q22" s="113"/>
      <c r="T22" s="131"/>
      <c r="U22" s="131"/>
      <c r="V22" s="116"/>
    </row>
    <row r="23" spans="2:22" ht="15.75" customHeight="1" x14ac:dyDescent="0.2">
      <c r="B23" s="111"/>
      <c r="C23" s="151">
        <f t="shared" ref="C23:C28" si="1">C22+1</f>
        <v>15</v>
      </c>
      <c r="D23" s="114" t="s">
        <v>101</v>
      </c>
      <c r="E23" s="136"/>
      <c r="F23" s="124"/>
      <c r="G23" s="125"/>
      <c r="H23" s="125"/>
      <c r="I23" s="125"/>
      <c r="J23" s="106"/>
      <c r="K23" s="125"/>
      <c r="L23" s="125"/>
      <c r="M23" s="125"/>
      <c r="N23" s="126"/>
      <c r="O23" s="164">
        <f>(F23*($F$40/100))+(G23*$G$40)+(H23*$H$40)+(I23*$I$40)+(K23*$K$40/100)+(N23*($N$40)+(L23*($L$40)+(M23*$M$40)))</f>
        <v>0</v>
      </c>
      <c r="P23" s="70"/>
      <c r="Q23" s="113"/>
      <c r="T23" s="116"/>
      <c r="U23" s="116"/>
      <c r="V23" s="116"/>
    </row>
    <row r="24" spans="2:22" ht="15.75" customHeight="1" x14ac:dyDescent="0.2">
      <c r="B24" s="111"/>
      <c r="C24" s="151">
        <f t="shared" si="1"/>
        <v>16</v>
      </c>
      <c r="D24" s="132" t="s">
        <v>109</v>
      </c>
      <c r="E24" s="133"/>
      <c r="F24" s="134">
        <f>SUM(F21:F23)</f>
        <v>0</v>
      </c>
      <c r="G24" s="134">
        <f>SUM(G21:G23)</f>
        <v>0</v>
      </c>
      <c r="H24" s="134">
        <f>SUM(H21:H23)</f>
        <v>0</v>
      </c>
      <c r="I24" s="134">
        <f>SUM(I21:I23)</f>
        <v>0</v>
      </c>
      <c r="J24" s="106"/>
      <c r="K24" s="134">
        <f>SUM(K21:K23)</f>
        <v>0</v>
      </c>
      <c r="L24" s="134">
        <f>SUM(L21:L23)</f>
        <v>0</v>
      </c>
      <c r="M24" s="134">
        <f>SUM(M21:M23)</f>
        <v>0</v>
      </c>
      <c r="N24" s="134">
        <f>SUM(N21:N23)</f>
        <v>0</v>
      </c>
      <c r="O24" s="135">
        <f>SUM(O21:O23)</f>
        <v>0</v>
      </c>
      <c r="P24" s="70"/>
      <c r="Q24" s="113"/>
      <c r="T24" s="116"/>
      <c r="U24" s="116"/>
      <c r="V24" s="116"/>
    </row>
    <row r="25" spans="2:22" ht="15.75" customHeight="1" x14ac:dyDescent="0.2">
      <c r="B25" s="111"/>
      <c r="C25" s="151">
        <f t="shared" si="1"/>
        <v>17</v>
      </c>
      <c r="D25" s="68" t="s">
        <v>187</v>
      </c>
      <c r="E25" s="70"/>
      <c r="F25" s="124"/>
      <c r="G25" s="125"/>
      <c r="H25" s="125"/>
      <c r="I25" s="125"/>
      <c r="J25" s="106"/>
      <c r="K25" s="128"/>
      <c r="L25" s="128"/>
      <c r="M25" s="128"/>
      <c r="N25" s="129"/>
      <c r="O25" s="166">
        <f>(F25*($F$40/100))+(G25*$G$40)+(H25*$H$40)+(I25*$I$40)+(K25*$K$40/100)+(N25*($N$40)+(L25*($L$40)+(M25*$M$40)))</f>
        <v>0</v>
      </c>
      <c r="P25" s="70"/>
      <c r="Q25" s="113"/>
      <c r="T25" s="116"/>
      <c r="U25" s="116"/>
      <c r="V25" s="116"/>
    </row>
    <row r="26" spans="2:22" ht="15.75" customHeight="1" x14ac:dyDescent="0.2">
      <c r="B26" s="111"/>
      <c r="C26" s="151">
        <f t="shared" si="1"/>
        <v>18</v>
      </c>
      <c r="D26" s="114" t="s">
        <v>188</v>
      </c>
      <c r="E26" s="136"/>
      <c r="F26" s="124"/>
      <c r="G26" s="125"/>
      <c r="H26" s="125"/>
      <c r="I26" s="125"/>
      <c r="J26" s="106"/>
      <c r="K26" s="125"/>
      <c r="L26" s="125"/>
      <c r="M26" s="125"/>
      <c r="N26" s="126"/>
      <c r="O26" s="127">
        <f>(F26*($F$40/100))+(G26*$G$40)+(H26*$H$40)+(I26*$I$40)+(K26*$K$40/100)+(N26*($N$40)+(L26*($L$40)+(M26*$M$40)))</f>
        <v>0</v>
      </c>
      <c r="P26" s="70"/>
      <c r="Q26" s="113"/>
      <c r="T26" s="116"/>
      <c r="U26" s="116"/>
      <c r="V26" s="116"/>
    </row>
    <row r="27" spans="2:22" ht="15.75" customHeight="1" x14ac:dyDescent="0.2">
      <c r="B27" s="111"/>
      <c r="C27" s="153">
        <f t="shared" si="1"/>
        <v>19</v>
      </c>
      <c r="D27" s="132" t="s">
        <v>103</v>
      </c>
      <c r="E27" s="133"/>
      <c r="F27" s="134">
        <f>SUM(F25:F26)</f>
        <v>0</v>
      </c>
      <c r="G27" s="134">
        <f>SUM(G25:G26)</f>
        <v>0</v>
      </c>
      <c r="H27" s="134">
        <f>SUM(H25:H26)</f>
        <v>0</v>
      </c>
      <c r="I27" s="134">
        <f>SUM(I25:I26)</f>
        <v>0</v>
      </c>
      <c r="J27" s="106"/>
      <c r="K27" s="134">
        <f>SUM(K25:K26)</f>
        <v>0</v>
      </c>
      <c r="L27" s="134">
        <f>SUM(L25:L26)</f>
        <v>0</v>
      </c>
      <c r="M27" s="134">
        <f>SUM(M25:M26)</f>
        <v>0</v>
      </c>
      <c r="N27" s="134">
        <f>SUM(N25:N26)</f>
        <v>0</v>
      </c>
      <c r="O27" s="135">
        <f>SUM(O25:O26)</f>
        <v>0</v>
      </c>
      <c r="P27" s="70"/>
      <c r="Q27" s="113"/>
      <c r="T27" s="116"/>
      <c r="U27" s="116"/>
      <c r="V27" s="116"/>
    </row>
    <row r="28" spans="2:22" ht="15.75" customHeight="1" x14ac:dyDescent="0.2">
      <c r="B28" s="111"/>
      <c r="C28" s="153">
        <f t="shared" si="1"/>
        <v>20</v>
      </c>
      <c r="D28" s="132" t="s">
        <v>128</v>
      </c>
      <c r="E28" s="165"/>
      <c r="F28" s="170">
        <f>F15+F20+F24+F27</f>
        <v>0</v>
      </c>
      <c r="G28" s="170">
        <f>G15+G20+G24+G27</f>
        <v>0</v>
      </c>
      <c r="H28" s="170">
        <f>H15+H20+H24+H27</f>
        <v>0</v>
      </c>
      <c r="I28" s="170">
        <f>I15+I20+I24+I27</f>
        <v>0</v>
      </c>
      <c r="J28" s="106"/>
      <c r="K28" s="170">
        <f>K15+K20+K24+K27</f>
        <v>0</v>
      </c>
      <c r="L28" s="170">
        <f>L15+L20+L24+L27</f>
        <v>0</v>
      </c>
      <c r="M28" s="170">
        <f>M15+M20+M24+M27</f>
        <v>0</v>
      </c>
      <c r="N28" s="170">
        <f>N15+N20+N24+N27</f>
        <v>0</v>
      </c>
      <c r="O28" s="171">
        <f>O15+O20+O24+O27</f>
        <v>0</v>
      </c>
      <c r="P28" s="70"/>
      <c r="Q28" s="113"/>
      <c r="T28" s="116"/>
      <c r="U28" s="116"/>
      <c r="V28" s="116"/>
    </row>
    <row r="29" spans="2:22" ht="15.75" customHeight="1" x14ac:dyDescent="0.2">
      <c r="B29" s="111"/>
      <c r="C29" s="153"/>
      <c r="D29" s="137"/>
      <c r="E29" s="118"/>
      <c r="F29" s="124"/>
      <c r="G29" s="125"/>
      <c r="H29" s="125"/>
      <c r="I29" s="125"/>
      <c r="J29" s="106"/>
      <c r="K29" s="125"/>
      <c r="L29" s="125"/>
      <c r="M29" s="125"/>
      <c r="N29" s="126"/>
      <c r="O29" s="127"/>
      <c r="P29" s="70"/>
      <c r="Q29" s="113"/>
      <c r="T29" s="116"/>
      <c r="U29" s="116"/>
      <c r="V29" s="116"/>
    </row>
    <row r="30" spans="2:22" ht="15.75" customHeight="1" x14ac:dyDescent="0.2">
      <c r="B30" s="111"/>
      <c r="C30" s="153">
        <f>C28+1</f>
        <v>21</v>
      </c>
      <c r="D30" s="132" t="s">
        <v>111</v>
      </c>
      <c r="E30" s="165"/>
      <c r="F30" s="170">
        <f>IF('Forside - input'!H35=0,(F28+(G28*'Forside - input'!I35)+(H28*'Forside - input'!J35)+(I28*'Forside - input'!K35)),0)</f>
        <v>0</v>
      </c>
      <c r="G30" s="170">
        <f>IF('Forside - input'!I35=0,(G28+(H28*'Forside - input'!J35)+(I28*'Forside - input'!K35)+(F28*'Forside - input'!H35)),0)</f>
        <v>0</v>
      </c>
      <c r="H30" s="170">
        <f>IF('Forside - input'!J35=0,(H28+(I28*'Forside - input'!K35)+(F28*'Forside - input'!H35)+(G28*'Forside - input'!I35)),0)</f>
        <v>0</v>
      </c>
      <c r="I30" s="170">
        <f>IF('Forside - input'!K35=0,(I28+(F28*'Forside - input'!H35)+(G28*'Forside - input'!I35)+(H28*'Forside - input'!J35)),0)</f>
        <v>0</v>
      </c>
      <c r="J30" s="106"/>
      <c r="K30" s="170"/>
      <c r="L30" s="170"/>
      <c r="M30" s="170"/>
      <c r="N30" s="170"/>
      <c r="O30" s="127"/>
      <c r="P30" s="70"/>
      <c r="Q30" s="113"/>
      <c r="T30" s="116"/>
      <c r="U30" s="116"/>
      <c r="V30" s="116"/>
    </row>
    <row r="31" spans="2:22" ht="15.75" customHeight="1" x14ac:dyDescent="0.2">
      <c r="B31" s="111"/>
      <c r="C31" s="153"/>
      <c r="D31" s="137"/>
      <c r="E31" s="118"/>
      <c r="F31" s="124"/>
      <c r="G31" s="125"/>
      <c r="H31" s="125"/>
      <c r="I31" s="125"/>
      <c r="J31" s="106"/>
      <c r="K31" s="125"/>
      <c r="L31" s="125"/>
      <c r="M31" s="125"/>
      <c r="N31" s="126"/>
      <c r="O31" s="127"/>
      <c r="P31" s="70"/>
      <c r="Q31" s="113"/>
      <c r="R31" s="192"/>
      <c r="T31" s="116"/>
      <c r="U31" s="116"/>
      <c r="V31" s="116"/>
    </row>
    <row r="32" spans="2:22" ht="15.75" customHeight="1" x14ac:dyDescent="0.2">
      <c r="B32" s="111"/>
      <c r="C32" s="153">
        <f>C30+1</f>
        <v>22</v>
      </c>
      <c r="D32" s="137" t="s">
        <v>104</v>
      </c>
      <c r="E32" s="217" t="str">
        <f>'Forside - input'!G26</f>
        <v>xx.xx.2021</v>
      </c>
      <c r="F32" s="124"/>
      <c r="G32" s="125"/>
      <c r="H32" s="125"/>
      <c r="I32" s="125"/>
      <c r="J32" s="106"/>
      <c r="K32" s="125"/>
      <c r="L32" s="125"/>
      <c r="M32" s="125"/>
      <c r="N32" s="126"/>
      <c r="O32" s="127">
        <f t="shared" ref="O32:O33" si="2">(F32*($F$40/100))+(G32*$G$40)+(H32*$H$40)+(I32*$I$40)+(K32*$K$40/100)+(N32*($N$40)+(L32*($L$40)+(M32*$M$40)))</f>
        <v>0</v>
      </c>
      <c r="P32" s="70"/>
      <c r="Q32" s="113"/>
      <c r="T32" s="116"/>
      <c r="U32" s="116"/>
      <c r="V32" s="116"/>
    </row>
    <row r="33" spans="2:22" ht="15.75" customHeight="1" x14ac:dyDescent="0.2">
      <c r="B33" s="111"/>
      <c r="C33" s="153">
        <f t="shared" ref="C33:C38" si="3">C32+1</f>
        <v>23</v>
      </c>
      <c r="D33" s="137" t="s">
        <v>105</v>
      </c>
      <c r="E33" s="217" t="str">
        <f>'Forside - input'!G26</f>
        <v>xx.xx.2021</v>
      </c>
      <c r="F33" s="124"/>
      <c r="G33" s="125"/>
      <c r="H33" s="125"/>
      <c r="I33" s="125"/>
      <c r="J33" s="106"/>
      <c r="K33" s="125"/>
      <c r="L33" s="125"/>
      <c r="M33" s="125"/>
      <c r="N33" s="126"/>
      <c r="O33" s="127">
        <f t="shared" si="2"/>
        <v>0</v>
      </c>
      <c r="P33" s="70"/>
      <c r="Q33" s="113"/>
      <c r="T33" s="116"/>
      <c r="U33" s="116"/>
      <c r="V33" s="116"/>
    </row>
    <row r="34" spans="2:22" ht="15.75" customHeight="1" x14ac:dyDescent="0.2">
      <c r="B34" s="111"/>
      <c r="C34" s="153">
        <f t="shared" si="3"/>
        <v>24</v>
      </c>
      <c r="D34" s="114" t="s">
        <v>106</v>
      </c>
      <c r="E34" s="114"/>
      <c r="F34" s="124"/>
      <c r="G34" s="125"/>
      <c r="H34" s="125"/>
      <c r="I34" s="125"/>
      <c r="J34" s="106"/>
      <c r="K34" s="125"/>
      <c r="L34" s="125"/>
      <c r="M34" s="125"/>
      <c r="N34" s="126"/>
      <c r="O34" s="127">
        <f>(F34*($F$40/100))+(G34*$G$40)+(H34*$H$40)+(I34*$I$40)+(K34*$K$40/100)+(N34*($N$40)+(L34*($L$40)+(M34*$M$40)))</f>
        <v>0</v>
      </c>
      <c r="P34" s="70"/>
      <c r="Q34" s="113"/>
      <c r="T34" s="116"/>
      <c r="U34" s="116"/>
      <c r="V34" s="116"/>
    </row>
    <row r="35" spans="2:22" ht="15.75" customHeight="1" x14ac:dyDescent="0.2">
      <c r="B35" s="111"/>
      <c r="C35" s="153">
        <f t="shared" si="3"/>
        <v>25</v>
      </c>
      <c r="D35" s="172" t="s">
        <v>107</v>
      </c>
      <c r="E35" s="118"/>
      <c r="F35" s="124"/>
      <c r="G35" s="125"/>
      <c r="H35" s="125"/>
      <c r="I35" s="125"/>
      <c r="J35" s="106"/>
      <c r="K35" s="125"/>
      <c r="L35" s="125"/>
      <c r="M35" s="125"/>
      <c r="N35" s="126"/>
      <c r="O35" s="127">
        <f>(F35*($F$40/100))+(G35*$G$40)+(H35*$H$40)+(I35*$I$40)+(K35*$K$40/100)+(N35*($N$40)+(L35*($L$40)+(M35*$M$40)))</f>
        <v>0</v>
      </c>
      <c r="P35" s="70"/>
      <c r="Q35" s="113"/>
      <c r="T35" s="116"/>
      <c r="U35" s="116"/>
      <c r="V35" s="116"/>
    </row>
    <row r="36" spans="2:22" ht="15.75" customHeight="1" x14ac:dyDescent="0.2">
      <c r="B36" s="111"/>
      <c r="C36" s="151">
        <f t="shared" si="3"/>
        <v>26</v>
      </c>
      <c r="D36" s="68" t="s">
        <v>108</v>
      </c>
      <c r="E36" s="70"/>
      <c r="F36" s="119"/>
      <c r="G36" s="128"/>
      <c r="H36" s="128"/>
      <c r="I36" s="128"/>
      <c r="J36" s="106"/>
      <c r="K36" s="128"/>
      <c r="L36" s="128"/>
      <c r="M36" s="128"/>
      <c r="N36" s="129"/>
      <c r="O36" s="127">
        <f>(F36*($F$40/100))+(G36*$G$40)+(H36*$H$40)+(I36*$I$40)+(K36*$K$40/100)+(N36*($N$40)+(L36*($L$40)+(M36*$M$40)))</f>
        <v>0</v>
      </c>
      <c r="P36" s="70"/>
      <c r="Q36" s="113"/>
    </row>
    <row r="37" spans="2:22" ht="15.75" customHeight="1" x14ac:dyDescent="0.2">
      <c r="B37" s="111"/>
      <c r="C37" s="153">
        <f t="shared" si="3"/>
        <v>27</v>
      </c>
      <c r="D37" s="132" t="s">
        <v>112</v>
      </c>
      <c r="E37" s="133"/>
      <c r="F37" s="170">
        <f>SUM(F31:F36)</f>
        <v>0</v>
      </c>
      <c r="G37" s="170">
        <f>SUM(G31:G36)</f>
        <v>0</v>
      </c>
      <c r="H37" s="170">
        <f>SUM(H31:H36)</f>
        <v>0</v>
      </c>
      <c r="I37" s="170">
        <f>SUM(I31:I36)</f>
        <v>0</v>
      </c>
      <c r="J37" s="110"/>
      <c r="K37" s="170">
        <f>SUM(K31:K36)</f>
        <v>0</v>
      </c>
      <c r="L37" s="170">
        <f>SUM(L31:L36)</f>
        <v>0</v>
      </c>
      <c r="M37" s="170">
        <f>SUM(M31:M36)</f>
        <v>0</v>
      </c>
      <c r="N37" s="170">
        <f>SUM(N31:N36)</f>
        <v>0</v>
      </c>
      <c r="O37" s="171">
        <f>SUM(O31:O36)</f>
        <v>0</v>
      </c>
      <c r="P37" s="70"/>
      <c r="Q37" s="113"/>
    </row>
    <row r="38" spans="2:22" ht="15.75" customHeight="1" x14ac:dyDescent="0.2">
      <c r="B38" s="111"/>
      <c r="C38" s="151">
        <f t="shared" si="3"/>
        <v>28</v>
      </c>
      <c r="D38" s="132" t="s">
        <v>162</v>
      </c>
      <c r="E38" s="133"/>
      <c r="F38" s="134">
        <f>F24-F37</f>
        <v>0</v>
      </c>
      <c r="G38" s="134">
        <f>G24-G37</f>
        <v>0</v>
      </c>
      <c r="H38" s="134">
        <f>H24-H37</f>
        <v>0</v>
      </c>
      <c r="I38" s="134">
        <f>I24-I37</f>
        <v>0</v>
      </c>
      <c r="J38" s="106"/>
      <c r="K38" s="134">
        <f>K24-K37</f>
        <v>0</v>
      </c>
      <c r="L38" s="134">
        <f>L24-L37</f>
        <v>0</v>
      </c>
      <c r="M38" s="134">
        <f>M24-M37</f>
        <v>0</v>
      </c>
      <c r="N38" s="134">
        <f>N24-N37</f>
        <v>0</v>
      </c>
      <c r="O38" s="130"/>
      <c r="P38" s="70"/>
      <c r="Q38" s="113"/>
    </row>
    <row r="39" spans="2:22" ht="15.75" customHeight="1" x14ac:dyDescent="0.2">
      <c r="B39" s="111"/>
      <c r="C39" s="151"/>
      <c r="D39" s="68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113"/>
      <c r="R39" s="192"/>
    </row>
    <row r="40" spans="2:22" ht="15.75" customHeight="1" x14ac:dyDescent="0.2">
      <c r="B40" s="111"/>
      <c r="C40" s="151">
        <f>C38+1</f>
        <v>29</v>
      </c>
      <c r="D40" s="114" t="s">
        <v>11</v>
      </c>
      <c r="E40" s="118"/>
      <c r="F40" s="221">
        <v>100</v>
      </c>
      <c r="G40" s="173">
        <f>'Forside - input'!I33</f>
        <v>0</v>
      </c>
      <c r="H40" s="173">
        <f>'Forside - input'!J33</f>
        <v>0</v>
      </c>
      <c r="I40" s="173">
        <f>'Forside - input'!K33</f>
        <v>0</v>
      </c>
      <c r="J40" s="106"/>
      <c r="K40" s="222">
        <v>100</v>
      </c>
      <c r="L40" s="147">
        <f>'Forside - input'!I34</f>
        <v>0</v>
      </c>
      <c r="M40" s="138">
        <f>'Forside - input'!K34</f>
        <v>0</v>
      </c>
      <c r="N40" s="138">
        <f>'Forside - input'!J34</f>
        <v>0</v>
      </c>
      <c r="O40" s="70"/>
      <c r="P40" s="70"/>
      <c r="Q40" s="113"/>
    </row>
    <row r="41" spans="2:22" ht="15.75" customHeight="1" x14ac:dyDescent="0.2">
      <c r="B41" s="111"/>
      <c r="C41" s="151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113"/>
    </row>
    <row r="42" spans="2:22" ht="31.5" x14ac:dyDescent="0.2">
      <c r="B42" s="111"/>
      <c r="C42" s="153">
        <f>C40+1</f>
        <v>30</v>
      </c>
      <c r="D42" s="137" t="s">
        <v>190</v>
      </c>
      <c r="E42" s="118"/>
      <c r="F42" s="1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113"/>
    </row>
    <row r="43" spans="2:22" ht="15.75" customHeight="1" x14ac:dyDescent="0.2">
      <c r="B43" s="111"/>
      <c r="C43" s="151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113"/>
    </row>
    <row r="44" spans="2:22" ht="15.75" customHeight="1" thickBot="1" x14ac:dyDescent="0.25">
      <c r="B44" s="139"/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2"/>
    </row>
  </sheetData>
  <customSheetViews>
    <customSheetView guid="{638D7938-EFA0-4436-9CAA-A85730A44A66}" showPageBreaks="1" fitToPage="1" printArea="1">
      <selection activeCell="D44" sqref="D44"/>
      <pageMargins left="0.7" right="0.7" top="0.75" bottom="0.75" header="0.3" footer="0.3"/>
      <pageSetup paperSize="9" scale="59" orientation="landscape" r:id="rId1"/>
    </customSheetView>
    <customSheetView guid="{F3C81FC0-B7C2-4864-8299-258CD853A53A}" fitToPage="1" topLeftCell="A2">
      <selection activeCell="D42" sqref="D42"/>
      <pageMargins left="0.7" right="0.7" top="0.75" bottom="0.75" header="0.3" footer="0.3"/>
      <pageSetup paperSize="9" scale="59" orientation="landscape" r:id="rId2"/>
    </customSheetView>
  </customSheetViews>
  <mergeCells count="4">
    <mergeCell ref="F5:G5"/>
    <mergeCell ref="F7:G7"/>
    <mergeCell ref="F9:G9"/>
    <mergeCell ref="F6:G6"/>
  </mergeCells>
  <dataValidations disablePrompts="1" count="1">
    <dataValidation type="list" allowBlank="1" showInputMessage="1" showErrorMessage="1" errorTitle="Ugyldig valg" error="Bruk &quot;Annet&quot; og kommentarfeltet" promptTitle="Velg transaksjonstype" prompt="fra nedtrekksmenyen" sqref="F8:H8" xr:uid="{00000000-0002-0000-0100-000000000000}">
      <formula1>Transaksjon</formula1>
    </dataValidation>
  </dataValidations>
  <pageMargins left="0.7" right="0.7" top="0.75" bottom="0.75" header="0.3" footer="0.3"/>
  <pageSetup paperSize="9" scale="59" orientation="landscape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40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5703125" customWidth="1"/>
    <col min="2" max="2" width="2.5703125" customWidth="1"/>
    <col min="3" max="5" width="15.140625" customWidth="1"/>
    <col min="6" max="6" width="10.140625" bestFit="1" customWidth="1"/>
    <col min="7" max="7" width="16.28515625" customWidth="1"/>
    <col min="8" max="8" width="11.85546875" bestFit="1" customWidth="1"/>
    <col min="9" max="9" width="4.140625" customWidth="1"/>
    <col min="10" max="10" width="2.7109375" customWidth="1"/>
    <col min="11" max="11" width="21" customWidth="1"/>
    <col min="12" max="12" width="15.5703125" customWidth="1"/>
    <col min="13" max="14" width="4.7109375" customWidth="1"/>
    <col min="15" max="15" width="15.85546875" customWidth="1"/>
    <col min="16" max="16" width="13.85546875" customWidth="1"/>
    <col min="17" max="17" width="4.7109375" customWidth="1"/>
    <col min="18" max="18" width="16.85546875" customWidth="1"/>
    <col min="19" max="19" width="16.7109375" customWidth="1"/>
    <col min="22" max="22" width="2.5703125" customWidth="1"/>
  </cols>
  <sheetData>
    <row r="1" spans="2:22" ht="13.5" thickBot="1" x14ac:dyDescent="0.25"/>
    <row r="2" spans="2:22" ht="15.7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9"/>
    </row>
    <row r="3" spans="2:22" ht="15.75" x14ac:dyDescent="0.25">
      <c r="B3" s="4"/>
      <c r="C3" s="7" t="s">
        <v>62</v>
      </c>
      <c r="D3" s="7"/>
      <c r="E3" s="7"/>
      <c r="F3" s="5"/>
      <c r="G3" s="148" t="s">
        <v>83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8"/>
      <c r="V3" s="11"/>
    </row>
    <row r="4" spans="2:22" ht="15.75" x14ac:dyDescent="0.25">
      <c r="B4" s="4"/>
      <c r="C4" s="5"/>
      <c r="D4" s="5"/>
      <c r="E4" s="5"/>
      <c r="F4" s="5"/>
      <c r="G4" s="244"/>
      <c r="H4" s="24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8"/>
      <c r="V4" s="11"/>
    </row>
    <row r="5" spans="2:22" ht="15.75" x14ac:dyDescent="0.25">
      <c r="B5" s="4"/>
      <c r="C5" s="55" t="s">
        <v>1</v>
      </c>
      <c r="D5" s="7"/>
      <c r="E5" s="7"/>
      <c r="F5" s="7"/>
      <c r="G5" s="244">
        <f>'Forside - input'!E3</f>
        <v>0</v>
      </c>
      <c r="H5" s="244"/>
      <c r="I5" s="244"/>
      <c r="J5" s="244"/>
      <c r="K5" s="54" t="s">
        <v>32</v>
      </c>
      <c r="L5" s="33">
        <f>'Forside - input'!I3</f>
        <v>0</v>
      </c>
      <c r="M5" s="15"/>
      <c r="N5" s="15"/>
      <c r="O5" s="5"/>
      <c r="P5" s="5"/>
      <c r="Q5" s="15"/>
      <c r="R5" s="55" t="s">
        <v>5</v>
      </c>
      <c r="S5" s="26">
        <f>'Forside - input'!G25</f>
        <v>44197</v>
      </c>
      <c r="T5" s="5"/>
      <c r="U5" s="5"/>
      <c r="V5" s="10"/>
    </row>
    <row r="6" spans="2:22" ht="15.75" x14ac:dyDescent="0.25">
      <c r="B6" s="4"/>
      <c r="C6" s="6"/>
      <c r="D6" s="6"/>
      <c r="E6" s="6"/>
      <c r="F6" s="6"/>
      <c r="G6" s="5"/>
      <c r="H6" s="5"/>
      <c r="I6" s="5"/>
      <c r="J6" s="5"/>
      <c r="K6" s="32"/>
      <c r="L6" s="15"/>
      <c r="M6" s="15"/>
      <c r="N6" s="5"/>
      <c r="O6" s="5"/>
      <c r="P6" s="5"/>
      <c r="Q6" s="15"/>
      <c r="R6" s="7"/>
      <c r="S6" s="5"/>
      <c r="T6" s="5"/>
      <c r="U6" s="5"/>
      <c r="V6" s="10"/>
    </row>
    <row r="7" spans="2:22" ht="15.75" x14ac:dyDescent="0.25">
      <c r="B7" s="4"/>
      <c r="C7" s="55" t="s">
        <v>0</v>
      </c>
      <c r="D7" s="7"/>
      <c r="E7" s="7"/>
      <c r="F7" s="7"/>
      <c r="G7" s="245" t="str">
        <f>'Forside - input'!G11:H11</f>
        <v>Velg</v>
      </c>
      <c r="H7" s="245"/>
      <c r="I7" s="245"/>
      <c r="J7" s="245"/>
      <c r="K7" s="54" t="s">
        <v>84</v>
      </c>
      <c r="L7" s="33">
        <f>'Forside - input'!G9</f>
        <v>0</v>
      </c>
      <c r="M7" s="15"/>
      <c r="N7" s="15"/>
      <c r="O7" s="5"/>
      <c r="P7" s="5"/>
      <c r="Q7" s="15"/>
      <c r="R7" s="55" t="s">
        <v>27</v>
      </c>
      <c r="S7" s="197" t="str">
        <f>'Forside - input'!G26</f>
        <v>xx.xx.2021</v>
      </c>
      <c r="T7" s="5"/>
      <c r="U7" s="5"/>
      <c r="V7" s="10"/>
    </row>
    <row r="8" spans="2:22" ht="15.75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5"/>
      <c r="U8" s="16"/>
      <c r="V8" s="17"/>
    </row>
    <row r="9" spans="2:22" ht="15.75" x14ac:dyDescent="0.25">
      <c r="B9" s="14"/>
      <c r="C9" s="15"/>
      <c r="D9" s="15"/>
      <c r="E9" s="15"/>
      <c r="F9" s="15"/>
      <c r="G9" s="249">
        <f>'Forside - input'!G25</f>
        <v>44197</v>
      </c>
      <c r="H9" s="249"/>
      <c r="I9" s="249"/>
      <c r="J9" s="249"/>
      <c r="K9" s="249"/>
      <c r="L9" s="249"/>
      <c r="M9" s="15"/>
      <c r="N9" s="15"/>
      <c r="O9" s="249" t="str">
        <f>'Forside - input'!G26</f>
        <v>xx.xx.2021</v>
      </c>
      <c r="P9" s="249"/>
      <c r="Q9" s="15"/>
      <c r="R9" s="15"/>
      <c r="S9" s="15"/>
      <c r="T9" s="5"/>
      <c r="U9" s="16"/>
      <c r="V9" s="17"/>
    </row>
    <row r="10" spans="2:22" ht="15.75" x14ac:dyDescent="0.25">
      <c r="B10" s="18"/>
      <c r="C10" s="15"/>
      <c r="D10" s="15"/>
      <c r="E10" s="15"/>
      <c r="F10" s="15"/>
      <c r="G10" s="248" t="s">
        <v>6</v>
      </c>
      <c r="H10" s="248"/>
      <c r="I10" s="15"/>
      <c r="J10" s="15"/>
      <c r="K10" s="248" t="s">
        <v>164</v>
      </c>
      <c r="L10" s="248"/>
      <c r="M10" s="15"/>
      <c r="N10" s="15"/>
      <c r="O10" s="248" t="s">
        <v>6</v>
      </c>
      <c r="P10" s="248"/>
      <c r="Q10" s="15"/>
      <c r="R10" s="248" t="s">
        <v>19</v>
      </c>
      <c r="S10" s="248"/>
      <c r="T10" s="15"/>
      <c r="U10" s="15"/>
      <c r="V10" s="12"/>
    </row>
    <row r="11" spans="2:22" ht="15.75" x14ac:dyDescent="0.25">
      <c r="B11" s="19"/>
      <c r="C11" s="37" t="s">
        <v>22</v>
      </c>
      <c r="D11" s="37" t="s">
        <v>192</v>
      </c>
      <c r="E11" s="38" t="s">
        <v>191</v>
      </c>
      <c r="F11" s="15"/>
      <c r="G11" s="40" t="s">
        <v>16</v>
      </c>
      <c r="H11" s="40" t="s">
        <v>17</v>
      </c>
      <c r="I11" s="15"/>
      <c r="J11" s="47"/>
      <c r="K11" s="40" t="s">
        <v>16</v>
      </c>
      <c r="L11" s="40" t="s">
        <v>17</v>
      </c>
      <c r="M11" s="15"/>
      <c r="N11" s="47"/>
      <c r="O11" s="40" t="s">
        <v>16</v>
      </c>
      <c r="P11" s="40" t="s">
        <v>17</v>
      </c>
      <c r="Q11" s="15"/>
      <c r="R11" s="40" t="s">
        <v>16</v>
      </c>
      <c r="S11" s="40" t="s">
        <v>17</v>
      </c>
      <c r="T11" s="15"/>
      <c r="U11" s="15"/>
      <c r="V11" s="20"/>
    </row>
    <row r="12" spans="2:22" ht="15.75" x14ac:dyDescent="0.25">
      <c r="B12" s="14"/>
      <c r="C12" s="28"/>
      <c r="D12" s="80"/>
      <c r="E12" s="28"/>
      <c r="F12" s="15"/>
      <c r="G12" s="28"/>
      <c r="H12" s="87"/>
      <c r="I12" s="15"/>
      <c r="J12" s="15"/>
      <c r="K12" s="28"/>
      <c r="L12" s="87"/>
      <c r="M12" s="15"/>
      <c r="N12" s="15"/>
      <c r="O12" s="28"/>
      <c r="P12" s="87"/>
      <c r="Q12" s="15"/>
      <c r="R12" s="78">
        <f>G12+(K12*'Forside - input'!$I$33)+O12</f>
        <v>0</v>
      </c>
      <c r="S12" s="88">
        <f>H12+(L12*'Forside - input'!$I$33)+P12</f>
        <v>0</v>
      </c>
      <c r="T12" s="15"/>
      <c r="U12" s="15"/>
      <c r="V12" s="17"/>
    </row>
    <row r="13" spans="2:22" ht="15.75" x14ac:dyDescent="0.25">
      <c r="B13" s="14"/>
      <c r="C13" s="78"/>
      <c r="D13" s="81"/>
      <c r="E13" s="78"/>
      <c r="F13" s="15"/>
      <c r="G13" s="78"/>
      <c r="H13" s="88"/>
      <c r="I13" s="15"/>
      <c r="J13" s="83"/>
      <c r="K13" s="78"/>
      <c r="L13" s="88"/>
      <c r="M13" s="15"/>
      <c r="N13" s="15"/>
      <c r="O13" s="78"/>
      <c r="P13" s="88"/>
      <c r="Q13" s="15"/>
      <c r="R13" s="78">
        <f>G13+(K13*'Forside - input'!$I$33)+O13</f>
        <v>0</v>
      </c>
      <c r="S13" s="88">
        <f>H13+(L13*'Forside - input'!$I$33)+P13</f>
        <v>0</v>
      </c>
      <c r="T13" s="15"/>
      <c r="U13" s="15"/>
      <c r="V13" s="17"/>
    </row>
    <row r="14" spans="2:22" ht="15.75" x14ac:dyDescent="0.25">
      <c r="B14" s="14"/>
      <c r="C14" s="78"/>
      <c r="D14" s="81"/>
      <c r="E14" s="78"/>
      <c r="F14" s="15"/>
      <c r="G14" s="78"/>
      <c r="H14" s="88"/>
      <c r="I14" s="15"/>
      <c r="J14" s="83"/>
      <c r="K14" s="78"/>
      <c r="L14" s="88"/>
      <c r="M14" s="15"/>
      <c r="N14" s="15"/>
      <c r="O14" s="78"/>
      <c r="P14" s="88"/>
      <c r="Q14" s="15"/>
      <c r="R14" s="78">
        <f>G14+(K14*'Forside - input'!$I$33)+O14</f>
        <v>0</v>
      </c>
      <c r="S14" s="88">
        <f>H14+(L14*'Forside - input'!$I$33)+P14</f>
        <v>0</v>
      </c>
      <c r="T14" s="15"/>
      <c r="U14" s="15"/>
      <c r="V14" s="17"/>
    </row>
    <row r="15" spans="2:22" ht="15.75" x14ac:dyDescent="0.25">
      <c r="B15" s="14"/>
      <c r="C15" s="78"/>
      <c r="D15" s="81"/>
      <c r="E15" s="78"/>
      <c r="F15" s="15"/>
      <c r="G15" s="78"/>
      <c r="H15" s="88"/>
      <c r="I15" s="15"/>
      <c r="J15" s="83"/>
      <c r="K15" s="78"/>
      <c r="L15" s="88"/>
      <c r="M15" s="15"/>
      <c r="N15" s="15"/>
      <c r="O15" s="78"/>
      <c r="P15" s="88"/>
      <c r="Q15" s="15"/>
      <c r="R15" s="78">
        <f>G15+(K15*'Forside - input'!$I$33)+O15</f>
        <v>0</v>
      </c>
      <c r="S15" s="88">
        <f>H15+(L15*'Forside - input'!$I$33)+P15</f>
        <v>0</v>
      </c>
      <c r="T15" s="15"/>
      <c r="U15" s="15"/>
      <c r="V15" s="17"/>
    </row>
    <row r="16" spans="2:22" ht="15.75" x14ac:dyDescent="0.25">
      <c r="B16" s="14"/>
      <c r="C16" s="78"/>
      <c r="D16" s="81"/>
      <c r="E16" s="78"/>
      <c r="F16" s="15"/>
      <c r="G16" s="78"/>
      <c r="H16" s="88"/>
      <c r="I16" s="15"/>
      <c r="J16" s="83"/>
      <c r="K16" s="78"/>
      <c r="L16" s="88"/>
      <c r="M16" s="15"/>
      <c r="N16" s="15"/>
      <c r="O16" s="78"/>
      <c r="P16" s="88"/>
      <c r="Q16" s="15"/>
      <c r="R16" s="78">
        <f>G16+(K16*'Forside - input'!$I$33)+O16</f>
        <v>0</v>
      </c>
      <c r="S16" s="88">
        <f>H16+(L16*'Forside - input'!$I$33)+P16</f>
        <v>0</v>
      </c>
      <c r="T16" s="15"/>
      <c r="U16" s="15"/>
      <c r="V16" s="17"/>
    </row>
    <row r="17" spans="2:22" ht="15.75" x14ac:dyDescent="0.25">
      <c r="B17" s="14"/>
      <c r="C17" s="78"/>
      <c r="D17" s="81"/>
      <c r="E17" s="78"/>
      <c r="F17" s="15"/>
      <c r="G17" s="78"/>
      <c r="H17" s="88"/>
      <c r="I17" s="15"/>
      <c r="J17" s="83"/>
      <c r="K17" s="78"/>
      <c r="L17" s="88"/>
      <c r="M17" s="15"/>
      <c r="N17" s="15"/>
      <c r="O17" s="78"/>
      <c r="P17" s="88"/>
      <c r="Q17" s="15"/>
      <c r="R17" s="78">
        <f>G17+(K17*'Forside - input'!$I$33)+O17</f>
        <v>0</v>
      </c>
      <c r="S17" s="88">
        <f>H17+(L17*'Forside - input'!$I$33)+P17</f>
        <v>0</v>
      </c>
      <c r="T17" s="15"/>
      <c r="U17" s="15"/>
      <c r="V17" s="17"/>
    </row>
    <row r="18" spans="2:22" ht="15.75" x14ac:dyDescent="0.25">
      <c r="B18" s="14"/>
      <c r="C18" s="78"/>
      <c r="D18" s="81"/>
      <c r="E18" s="78"/>
      <c r="F18" s="15"/>
      <c r="G18" s="78"/>
      <c r="H18" s="88"/>
      <c r="I18" s="15"/>
      <c r="J18" s="83"/>
      <c r="K18" s="78"/>
      <c r="L18" s="88"/>
      <c r="M18" s="15"/>
      <c r="N18" s="15"/>
      <c r="O18" s="78"/>
      <c r="P18" s="88"/>
      <c r="Q18" s="15"/>
      <c r="R18" s="78">
        <f>G18+(K18*'Forside - input'!$I$33)+O18</f>
        <v>0</v>
      </c>
      <c r="S18" s="88">
        <f>H18+(L18*'Forside - input'!$I$33)+P18</f>
        <v>0</v>
      </c>
      <c r="T18" s="15"/>
      <c r="U18" s="15"/>
      <c r="V18" s="17"/>
    </row>
    <row r="19" spans="2:22" ht="15.75" x14ac:dyDescent="0.25">
      <c r="B19" s="14"/>
      <c r="C19" s="78"/>
      <c r="D19" s="81"/>
      <c r="E19" s="78"/>
      <c r="F19" s="15"/>
      <c r="G19" s="78"/>
      <c r="H19" s="88"/>
      <c r="I19" s="15"/>
      <c r="J19" s="83"/>
      <c r="K19" s="78"/>
      <c r="L19" s="88"/>
      <c r="M19" s="15"/>
      <c r="N19" s="15"/>
      <c r="O19" s="78"/>
      <c r="P19" s="88"/>
      <c r="Q19" s="15"/>
      <c r="R19" s="78">
        <f>G19+(K19*'Forside - input'!$I$33)+O19</f>
        <v>0</v>
      </c>
      <c r="S19" s="88">
        <f>H19+(L19*'Forside - input'!$I$33)+P19</f>
        <v>0</v>
      </c>
      <c r="T19" s="15"/>
      <c r="U19" s="15"/>
      <c r="V19" s="17"/>
    </row>
    <row r="20" spans="2:22" ht="15.75" x14ac:dyDescent="0.25">
      <c r="B20" s="14"/>
      <c r="C20" s="78"/>
      <c r="D20" s="81"/>
      <c r="E20" s="78"/>
      <c r="F20" s="15"/>
      <c r="G20" s="78"/>
      <c r="H20" s="88"/>
      <c r="I20" s="15"/>
      <c r="J20" s="83"/>
      <c r="K20" s="78"/>
      <c r="L20" s="88"/>
      <c r="M20" s="15"/>
      <c r="N20" s="15"/>
      <c r="O20" s="78"/>
      <c r="P20" s="88"/>
      <c r="Q20" s="15"/>
      <c r="R20" s="78">
        <f>G20+(K20*'Forside - input'!$I$33)+O20</f>
        <v>0</v>
      </c>
      <c r="S20" s="88">
        <f>H20+(L20*'Forside - input'!$I$33)+P20</f>
        <v>0</v>
      </c>
      <c r="T20" s="15"/>
      <c r="U20" s="15"/>
      <c r="V20" s="17"/>
    </row>
    <row r="21" spans="2:22" ht="15.75" x14ac:dyDescent="0.25">
      <c r="B21" s="14"/>
      <c r="C21" s="78"/>
      <c r="D21" s="81"/>
      <c r="E21" s="78"/>
      <c r="F21" s="15"/>
      <c r="G21" s="78"/>
      <c r="H21" s="88"/>
      <c r="I21" s="15"/>
      <c r="J21" s="83"/>
      <c r="K21" s="78"/>
      <c r="L21" s="88"/>
      <c r="M21" s="15"/>
      <c r="N21" s="15"/>
      <c r="O21" s="78"/>
      <c r="P21" s="88"/>
      <c r="Q21" s="15"/>
      <c r="R21" s="78">
        <f>G21+(K21*'Forside - input'!$I$33)+O21</f>
        <v>0</v>
      </c>
      <c r="S21" s="88">
        <f>H21+(L21*'Forside - input'!$I$33)+P21</f>
        <v>0</v>
      </c>
      <c r="T21" s="15"/>
      <c r="U21" s="15"/>
      <c r="V21" s="17"/>
    </row>
    <row r="22" spans="2:22" ht="15.75" x14ac:dyDescent="0.25">
      <c r="B22" s="14"/>
      <c r="C22" s="78"/>
      <c r="D22" s="81"/>
      <c r="E22" s="78"/>
      <c r="F22" s="15"/>
      <c r="G22" s="78"/>
      <c r="H22" s="88"/>
      <c r="I22" s="15"/>
      <c r="J22" s="83"/>
      <c r="K22" s="78"/>
      <c r="L22" s="88"/>
      <c r="M22" s="15"/>
      <c r="N22" s="15"/>
      <c r="O22" s="78"/>
      <c r="P22" s="88"/>
      <c r="Q22" s="15"/>
      <c r="R22" s="78">
        <f>G22+(K22*'Forside - input'!$I$33)+O22</f>
        <v>0</v>
      </c>
      <c r="S22" s="88">
        <f>H22+(L22*'Forside - input'!$I$33)+P22</f>
        <v>0</v>
      </c>
      <c r="T22" s="15"/>
      <c r="U22" s="15"/>
      <c r="V22" s="17"/>
    </row>
    <row r="23" spans="2:22" ht="15.75" x14ac:dyDescent="0.25">
      <c r="B23" s="14"/>
      <c r="C23" s="78"/>
      <c r="D23" s="81"/>
      <c r="E23" s="78"/>
      <c r="F23" s="15"/>
      <c r="G23" s="78"/>
      <c r="H23" s="88"/>
      <c r="I23" s="15"/>
      <c r="J23" s="83"/>
      <c r="K23" s="78"/>
      <c r="L23" s="88"/>
      <c r="M23" s="15"/>
      <c r="N23" s="15"/>
      <c r="O23" s="78"/>
      <c r="P23" s="88"/>
      <c r="Q23" s="15"/>
      <c r="R23" s="78">
        <f>G23+(K23*'Forside - input'!$I$33)+O23</f>
        <v>0</v>
      </c>
      <c r="S23" s="88">
        <f>H23+(L23*'Forside - input'!$I$33)+P23</f>
        <v>0</v>
      </c>
      <c r="T23" s="15"/>
      <c r="U23" s="15"/>
      <c r="V23" s="17"/>
    </row>
    <row r="24" spans="2:22" ht="15.75" x14ac:dyDescent="0.25">
      <c r="B24" s="14"/>
      <c r="C24" s="78"/>
      <c r="D24" s="81"/>
      <c r="E24" s="78"/>
      <c r="F24" s="15"/>
      <c r="G24" s="78"/>
      <c r="H24" s="88"/>
      <c r="I24" s="15"/>
      <c r="J24" s="83"/>
      <c r="K24" s="78"/>
      <c r="L24" s="88"/>
      <c r="M24" s="15"/>
      <c r="N24" s="15"/>
      <c r="O24" s="78"/>
      <c r="P24" s="88"/>
      <c r="Q24" s="15"/>
      <c r="R24" s="78">
        <f>G24+(K24*'Forside - input'!$I$33)+O24</f>
        <v>0</v>
      </c>
      <c r="S24" s="88">
        <f>H24+(L24*'Forside - input'!$I$33)+P24</f>
        <v>0</v>
      </c>
      <c r="T24" s="15"/>
      <c r="U24" s="15"/>
      <c r="V24" s="17"/>
    </row>
    <row r="25" spans="2:22" ht="15.75" x14ac:dyDescent="0.25">
      <c r="B25" s="14"/>
      <c r="C25" s="78"/>
      <c r="D25" s="81"/>
      <c r="E25" s="78"/>
      <c r="F25" s="15"/>
      <c r="G25" s="78"/>
      <c r="H25" s="88"/>
      <c r="I25" s="15"/>
      <c r="J25" s="83"/>
      <c r="K25" s="78"/>
      <c r="L25" s="88"/>
      <c r="M25" s="15"/>
      <c r="N25" s="15"/>
      <c r="O25" s="78"/>
      <c r="P25" s="88"/>
      <c r="Q25" s="15"/>
      <c r="R25" s="78">
        <f>G25+(K25*'Forside - input'!$I$33)+O25</f>
        <v>0</v>
      </c>
      <c r="S25" s="88">
        <f>H25+(L25*'Forside - input'!$I$33)+P25</f>
        <v>0</v>
      </c>
      <c r="T25" s="15"/>
      <c r="U25" s="15"/>
      <c r="V25" s="17"/>
    </row>
    <row r="26" spans="2:22" ht="15.75" x14ac:dyDescent="0.25">
      <c r="B26" s="14"/>
      <c r="C26" s="36"/>
      <c r="D26" s="36"/>
      <c r="E26" s="15"/>
      <c r="F26" s="15"/>
      <c r="G26" s="29"/>
      <c r="H26" s="15"/>
      <c r="I26" s="15"/>
      <c r="J26" s="15"/>
      <c r="K26" s="29"/>
      <c r="L26" s="15"/>
      <c r="M26" s="15"/>
      <c r="N26" s="15"/>
      <c r="O26" s="29"/>
      <c r="P26" s="15"/>
      <c r="Q26" s="15"/>
      <c r="R26" s="29"/>
      <c r="S26" s="15"/>
      <c r="T26" s="15"/>
      <c r="U26" s="15"/>
      <c r="V26" s="17"/>
    </row>
    <row r="27" spans="2:22" ht="15.75" x14ac:dyDescent="0.25">
      <c r="B27" s="14"/>
      <c r="C27" s="30" t="s">
        <v>18</v>
      </c>
      <c r="D27" s="30"/>
      <c r="E27" s="30"/>
      <c r="F27" s="15"/>
      <c r="G27" s="31">
        <f>SUM(G12:G26)</f>
        <v>0</v>
      </c>
      <c r="H27" s="31">
        <f>SUM(H12:H26)</f>
        <v>0</v>
      </c>
      <c r="I27" s="15"/>
      <c r="J27" s="15"/>
      <c r="K27" s="31">
        <f>SUM(K12:K26)</f>
        <v>0</v>
      </c>
      <c r="L27" s="31">
        <f>SUM(L12:L26)</f>
        <v>0</v>
      </c>
      <c r="M27" s="15"/>
      <c r="N27" s="15"/>
      <c r="O27" s="31">
        <f>SUM(O12:O26)</f>
        <v>0</v>
      </c>
      <c r="P27" s="31">
        <f>SUM(P12:P26)</f>
        <v>0</v>
      </c>
      <c r="Q27" s="15"/>
      <c r="R27" s="31">
        <f>SUM(R12:R26)</f>
        <v>0</v>
      </c>
      <c r="S27" s="31">
        <f>SUM(S12:S26)</f>
        <v>0</v>
      </c>
      <c r="T27" s="15"/>
      <c r="U27" s="15"/>
      <c r="V27" s="17"/>
    </row>
    <row r="28" spans="2:22" ht="15.75" x14ac:dyDescent="0.25">
      <c r="B28" s="14"/>
      <c r="C28" s="30" t="s">
        <v>10</v>
      </c>
      <c r="D28" s="30"/>
      <c r="E28" s="30"/>
      <c r="F28" s="15"/>
      <c r="G28" s="30"/>
      <c r="H28" s="76">
        <f>G27-H27</f>
        <v>0</v>
      </c>
      <c r="I28" s="15"/>
      <c r="J28" s="15"/>
      <c r="K28" s="30"/>
      <c r="L28" s="76">
        <f>K27-L27</f>
        <v>0</v>
      </c>
      <c r="M28" s="15"/>
      <c r="N28" s="15"/>
      <c r="O28" s="30"/>
      <c r="P28" s="76">
        <f>O27-P27</f>
        <v>0</v>
      </c>
      <c r="Q28" s="15"/>
      <c r="R28" s="30"/>
      <c r="S28" s="76">
        <f>R27-S27</f>
        <v>0</v>
      </c>
      <c r="T28" s="15"/>
      <c r="U28" s="15"/>
      <c r="V28" s="17"/>
    </row>
    <row r="29" spans="2:22" ht="15.75" x14ac:dyDescent="0.2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7"/>
    </row>
    <row r="30" spans="2:22" ht="15.75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7"/>
    </row>
    <row r="31" spans="2:22" ht="15.75" x14ac:dyDescent="0.25">
      <c r="B31" s="14"/>
      <c r="C31" s="15" t="s">
        <v>203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7"/>
    </row>
    <row r="32" spans="2:22" ht="15.75" x14ac:dyDescent="0.2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7"/>
    </row>
    <row r="33" spans="2:22" ht="15.75" x14ac:dyDescent="0.2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7"/>
    </row>
    <row r="34" spans="2:22" ht="15.75" x14ac:dyDescent="0.2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7"/>
    </row>
    <row r="35" spans="2:22" ht="15.75" x14ac:dyDescent="0.2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7"/>
    </row>
    <row r="36" spans="2:22" ht="16.5" thickBot="1" x14ac:dyDescent="0.3">
      <c r="B36" s="21"/>
      <c r="C36" s="22"/>
      <c r="D36" s="22"/>
      <c r="E36" s="22"/>
      <c r="F36" s="22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4"/>
      <c r="V36" s="25"/>
    </row>
    <row r="39" spans="2:22" x14ac:dyDescent="0.2">
      <c r="G39" s="46"/>
    </row>
    <row r="40" spans="2:22" x14ac:dyDescent="0.2">
      <c r="G40" s="46"/>
    </row>
  </sheetData>
  <customSheetViews>
    <customSheetView guid="{638D7938-EFA0-4436-9CAA-A85730A44A66}" showGridLines="0" fitToPage="1">
      <selection activeCell="C32" sqref="C32"/>
      <pageMargins left="0.19" right="0.17" top="0.28999999999999998" bottom="0.4" header="0.19" footer="0.22"/>
      <pageSetup paperSize="9" scale="63" orientation="landscape" r:id="rId1"/>
      <headerFooter alignWithMargins="0">
        <oddFooter xml:space="preserve">&amp;C&amp;A, &amp;F&amp;R&amp;D &amp;T  </oddFooter>
      </headerFooter>
    </customSheetView>
    <customSheetView guid="{F3C81FC0-B7C2-4864-8299-258CD853A53A}" showGridLines="0" fitToPage="1">
      <selection activeCell="C32" sqref="C32"/>
      <pageMargins left="0.19" right="0.17" top="0.28999999999999998" bottom="0.4" header="0.19" footer="0.22"/>
      <pageSetup paperSize="9" scale="63" orientation="landscape" r:id="rId2"/>
      <headerFooter alignWithMargins="0">
        <oddFooter xml:space="preserve">&amp;C&amp;A, &amp;F&amp;R&amp;D &amp;T  </oddFooter>
      </headerFooter>
    </customSheetView>
  </customSheetViews>
  <mergeCells count="11">
    <mergeCell ref="G4:H4"/>
    <mergeCell ref="G5:H5"/>
    <mergeCell ref="I5:J5"/>
    <mergeCell ref="R10:S10"/>
    <mergeCell ref="O10:P10"/>
    <mergeCell ref="G9:L9"/>
    <mergeCell ref="O9:P9"/>
    <mergeCell ref="G10:H10"/>
    <mergeCell ref="K10:L10"/>
    <mergeCell ref="G7:H7"/>
    <mergeCell ref="I7:J7"/>
  </mergeCells>
  <phoneticPr fontId="8" type="noConversion"/>
  <dataValidations count="1">
    <dataValidation type="list" allowBlank="1" showInputMessage="1" showErrorMessage="1" errorTitle="Ugyldig valg" error="Bruk &quot;Annet&quot; og kommentarfeltet" promptTitle="Velg transaksjonstype" prompt="fra nedtrekksmenyen" sqref="G7:J7 N7" xr:uid="{00000000-0002-0000-0200-000000000000}">
      <formula1>Transaksjon</formula1>
    </dataValidation>
  </dataValidations>
  <pageMargins left="0.19" right="0.17" top="0.28999999999999998" bottom="0.4" header="0.19" footer="0.22"/>
  <pageSetup paperSize="9" scale="63" orientation="landscape" r:id="rId3"/>
  <headerFooter alignWithMargins="0">
    <oddFooter xml:space="preserve">&amp;C&amp;A, &amp;F&amp;R&amp;D &amp;T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X76"/>
  <sheetViews>
    <sheetView showGridLines="0" zoomScale="85" zoomScaleNormal="85" zoomScaleSheetLayoutView="80" workbookViewId="0">
      <selection activeCell="I35" sqref="I35"/>
    </sheetView>
  </sheetViews>
  <sheetFormatPr baseColWidth="10" defaultColWidth="11.42578125" defaultRowHeight="12.75" x14ac:dyDescent="0.2"/>
  <cols>
    <col min="1" max="1" width="1.5703125" customWidth="1"/>
    <col min="2" max="2" width="2.5703125" customWidth="1"/>
    <col min="3" max="3" width="3.140625" customWidth="1"/>
    <col min="4" max="4" width="17" customWidth="1"/>
    <col min="5" max="5" width="18.85546875" customWidth="1"/>
    <col min="6" max="6" width="21.42578125" customWidth="1"/>
    <col min="7" max="7" width="16.28515625" customWidth="1"/>
    <col min="8" max="8" width="11.85546875" customWidth="1"/>
    <col min="9" max="9" width="21.85546875" customWidth="1"/>
    <col min="10" max="11" width="1.42578125" customWidth="1"/>
    <col min="12" max="12" width="23.5703125" customWidth="1"/>
    <col min="13" max="13" width="16.140625" customWidth="1"/>
    <col min="14" max="14" width="4.7109375" customWidth="1"/>
    <col min="15" max="15" width="14.140625" customWidth="1"/>
    <col min="16" max="16" width="13" customWidth="1"/>
    <col min="17" max="17" width="15.5703125" customWidth="1"/>
    <col min="18" max="18" width="16" customWidth="1"/>
    <col min="19" max="19" width="14" customWidth="1"/>
    <col min="20" max="20" width="12" customWidth="1"/>
    <col min="21" max="21" width="13.85546875" customWidth="1"/>
    <col min="22" max="22" width="7" customWidth="1"/>
    <col min="23" max="23" width="2.5703125" customWidth="1"/>
  </cols>
  <sheetData>
    <row r="1" spans="2:23" ht="13.5" thickBot="1" x14ac:dyDescent="0.25"/>
    <row r="2" spans="2:23" ht="15.7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9"/>
    </row>
    <row r="3" spans="2:23" ht="15.75" x14ac:dyDescent="0.25">
      <c r="B3" s="4"/>
      <c r="C3" s="5"/>
      <c r="D3" s="7" t="s">
        <v>63</v>
      </c>
      <c r="E3" s="7"/>
      <c r="F3" s="5"/>
      <c r="G3" s="5"/>
      <c r="H3" s="5"/>
      <c r="I3" s="148" t="s">
        <v>85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8"/>
      <c r="W3" s="11"/>
    </row>
    <row r="4" spans="2:23" ht="15.7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8"/>
      <c r="W4" s="11"/>
    </row>
    <row r="5" spans="2:23" ht="15.75" x14ac:dyDescent="0.25">
      <c r="B5" s="4"/>
      <c r="C5" s="5"/>
      <c r="D5" s="55" t="s">
        <v>1</v>
      </c>
      <c r="E5" s="7"/>
      <c r="F5" s="7"/>
      <c r="G5" s="256">
        <f>'Forside - input'!E3</f>
        <v>0</v>
      </c>
      <c r="H5" s="256"/>
      <c r="I5" s="256"/>
      <c r="J5" s="5"/>
      <c r="K5" s="189"/>
      <c r="L5" s="143" t="s">
        <v>32</v>
      </c>
      <c r="M5" s="33">
        <f>'Forside - input'!I3</f>
        <v>0</v>
      </c>
      <c r="N5" s="15"/>
      <c r="O5" s="55" t="s">
        <v>5</v>
      </c>
      <c r="P5" s="7"/>
      <c r="Q5" s="26">
        <f>'Forside - input'!G25</f>
        <v>44197</v>
      </c>
      <c r="R5" s="5"/>
      <c r="S5" s="55" t="str">
        <f>'Forside - input'!K3</f>
        <v>Fastsettingsår:</v>
      </c>
      <c r="T5" s="155"/>
      <c r="U5" s="33">
        <f>'Forside - input'!L3</f>
        <v>2021</v>
      </c>
      <c r="V5" s="5"/>
      <c r="W5" s="10"/>
    </row>
    <row r="6" spans="2:23" ht="15.75" x14ac:dyDescent="0.25">
      <c r="B6" s="4"/>
      <c r="C6" s="5"/>
      <c r="D6" s="6"/>
      <c r="E6" s="6"/>
      <c r="F6" s="6"/>
      <c r="G6" s="5"/>
      <c r="H6" s="5"/>
      <c r="I6" s="5"/>
      <c r="J6" s="5"/>
      <c r="K6" s="5"/>
      <c r="L6" s="32"/>
      <c r="M6" s="15"/>
      <c r="N6" s="15"/>
      <c r="O6" s="7"/>
      <c r="P6" s="7"/>
      <c r="Q6" s="5"/>
      <c r="R6" s="5"/>
      <c r="S6" s="5"/>
      <c r="T6" s="5"/>
      <c r="U6" s="5"/>
      <c r="V6" s="5"/>
      <c r="W6" s="10"/>
    </row>
    <row r="7" spans="2:23" ht="15.75" x14ac:dyDescent="0.25">
      <c r="B7" s="4"/>
      <c r="C7" s="5"/>
      <c r="D7" s="55" t="s">
        <v>0</v>
      </c>
      <c r="E7" s="7"/>
      <c r="F7" s="7"/>
      <c r="G7" s="256" t="str">
        <f>'Forside - input'!G11:H11</f>
        <v>Velg</v>
      </c>
      <c r="H7" s="256"/>
      <c r="I7" s="256"/>
      <c r="J7" s="196"/>
      <c r="K7" s="196"/>
      <c r="L7" s="143" t="s">
        <v>84</v>
      </c>
      <c r="M7" s="33">
        <f>'Forside - input'!G9</f>
        <v>0</v>
      </c>
      <c r="N7" s="15"/>
      <c r="O7" s="55" t="s">
        <v>27</v>
      </c>
      <c r="P7" s="7"/>
      <c r="Q7" s="197" t="str">
        <f>'Forside - input'!G26</f>
        <v>xx.xx.2021</v>
      </c>
      <c r="R7" s="5"/>
      <c r="S7" s="5"/>
      <c r="T7" s="5"/>
      <c r="U7" s="5"/>
      <c r="V7" s="5"/>
      <c r="W7" s="10"/>
    </row>
    <row r="8" spans="2:23" ht="15.75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5"/>
      <c r="T8" s="5"/>
      <c r="U8" s="5"/>
      <c r="V8" s="16"/>
      <c r="W8" s="17"/>
    </row>
    <row r="9" spans="2:23" ht="33" customHeight="1" x14ac:dyDescent="0.25">
      <c r="B9" s="14"/>
      <c r="C9" s="15"/>
      <c r="D9" s="15"/>
      <c r="E9" s="15"/>
      <c r="F9" s="15"/>
      <c r="G9" s="257" t="s">
        <v>36</v>
      </c>
      <c r="H9" s="257"/>
      <c r="I9" s="257"/>
      <c r="J9" s="36"/>
      <c r="K9" s="36"/>
      <c r="L9" s="36"/>
      <c r="M9" s="36"/>
      <c r="N9" s="36"/>
      <c r="O9" s="36"/>
      <c r="P9" s="15"/>
      <c r="Q9" s="15"/>
      <c r="R9" s="15"/>
      <c r="S9" s="257" t="s">
        <v>39</v>
      </c>
      <c r="T9" s="262"/>
      <c r="U9" s="262"/>
      <c r="V9" s="16"/>
      <c r="W9" s="17"/>
    </row>
    <row r="10" spans="2:23" ht="15.75" x14ac:dyDescent="0.25">
      <c r="B10" s="19"/>
      <c r="C10" s="66"/>
      <c r="D10" s="37"/>
      <c r="E10" s="38"/>
      <c r="F10" s="38"/>
      <c r="G10" s="40" t="s">
        <v>24</v>
      </c>
      <c r="H10" s="40" t="s">
        <v>23</v>
      </c>
      <c r="I10" s="40" t="s">
        <v>25</v>
      </c>
      <c r="J10" s="36"/>
      <c r="K10" s="36"/>
      <c r="L10" s="36"/>
      <c r="M10" s="36"/>
      <c r="N10" s="36"/>
      <c r="O10" s="15"/>
      <c r="P10" s="50"/>
      <c r="Q10" s="37"/>
      <c r="R10" s="37"/>
      <c r="S10" s="40" t="s">
        <v>24</v>
      </c>
      <c r="T10" s="40" t="s">
        <v>23</v>
      </c>
      <c r="U10" s="40" t="s">
        <v>25</v>
      </c>
      <c r="V10" s="15"/>
      <c r="W10" s="20"/>
    </row>
    <row r="11" spans="2:23" ht="15.75" x14ac:dyDescent="0.25">
      <c r="B11" s="14"/>
      <c r="C11" s="256">
        <v>1</v>
      </c>
      <c r="D11" s="15" t="str">
        <f>'Tabell 1'!D16</f>
        <v>Inntekter fra petroleumsprodukter i interimsperioden</v>
      </c>
      <c r="E11" s="15"/>
      <c r="F11" s="15"/>
      <c r="G11" s="28">
        <f>-'Tabell 1'!O16</f>
        <v>0</v>
      </c>
      <c r="H11" s="28"/>
      <c r="I11" s="28">
        <f t="shared" ref="I11:I14" si="0">SUM(G11:H11)</f>
        <v>0</v>
      </c>
      <c r="J11" s="36"/>
      <c r="K11" s="36"/>
      <c r="L11" s="36"/>
      <c r="M11" s="36"/>
      <c r="N11" s="36"/>
      <c r="O11" s="258">
        <v>2</v>
      </c>
      <c r="P11" s="15" t="s">
        <v>40</v>
      </c>
      <c r="Q11" s="15"/>
      <c r="R11" s="15"/>
      <c r="S11" s="28"/>
      <c r="T11" s="28"/>
      <c r="U11" s="28">
        <f t="shared" ref="U11:U18" si="1">S11+T11</f>
        <v>0</v>
      </c>
      <c r="V11" s="15"/>
      <c r="W11" s="17"/>
    </row>
    <row r="12" spans="2:23" ht="15.75" x14ac:dyDescent="0.25">
      <c r="B12" s="14"/>
      <c r="C12" s="256"/>
      <c r="D12" s="83" t="str">
        <f>'Tabell 1'!D34</f>
        <v>Driftskostnader (opex) fra fellesregnskapet i interimsperioden</v>
      </c>
      <c r="E12" s="83"/>
      <c r="F12" s="83"/>
      <c r="G12" s="78">
        <f>-'Tabell 1'!O34</f>
        <v>0</v>
      </c>
      <c r="H12" s="78"/>
      <c r="I12" s="78">
        <f t="shared" si="0"/>
        <v>0</v>
      </c>
      <c r="J12" s="36"/>
      <c r="K12" s="36"/>
      <c r="L12" s="36"/>
      <c r="M12" s="36"/>
      <c r="N12" s="36"/>
      <c r="O12" s="258"/>
      <c r="P12" s="83" t="s">
        <v>196</v>
      </c>
      <c r="Q12" s="83"/>
      <c r="R12" s="85"/>
      <c r="S12" s="78"/>
      <c r="T12" s="78"/>
      <c r="U12" s="78">
        <f t="shared" si="1"/>
        <v>0</v>
      </c>
      <c r="V12" s="15"/>
      <c r="W12" s="17"/>
    </row>
    <row r="13" spans="2:23" ht="15.75" x14ac:dyDescent="0.25">
      <c r="B13" s="14"/>
      <c r="C13" s="256"/>
      <c r="D13" s="83" t="str">
        <f>'Tabell 1'!D18</f>
        <v>Forsikringskostnader</v>
      </c>
      <c r="E13" s="83"/>
      <c r="F13" s="83"/>
      <c r="G13" s="78">
        <f>-'Tabell 1'!O18</f>
        <v>0</v>
      </c>
      <c r="H13" s="78"/>
      <c r="I13" s="78">
        <f t="shared" si="0"/>
        <v>0</v>
      </c>
      <c r="J13" s="36"/>
      <c r="K13" s="36"/>
      <c r="L13" s="36"/>
      <c r="M13" s="36"/>
      <c r="N13" s="36"/>
      <c r="O13" s="258"/>
      <c r="P13" s="83" t="s">
        <v>197</v>
      </c>
      <c r="Q13" s="83"/>
      <c r="R13" s="83"/>
      <c r="S13" s="78"/>
      <c r="T13" s="78"/>
      <c r="U13" s="78">
        <f t="shared" si="1"/>
        <v>0</v>
      </c>
      <c r="V13" s="15"/>
      <c r="W13" s="17"/>
    </row>
    <row r="14" spans="2:23" ht="15.75" x14ac:dyDescent="0.25">
      <c r="B14" s="14"/>
      <c r="C14" s="256"/>
      <c r="D14" s="83" t="str">
        <f>'Tabell 1'!D19</f>
        <v>Andre inntekter/kostnader - må forklares i tabell 7</v>
      </c>
      <c r="E14" s="83"/>
      <c r="F14" s="83"/>
      <c r="G14" s="78">
        <f>-'Tabell 1'!O19</f>
        <v>0</v>
      </c>
      <c r="I14" s="78">
        <f t="shared" si="0"/>
        <v>0</v>
      </c>
      <c r="J14" s="36"/>
      <c r="K14" s="36"/>
      <c r="L14" s="36"/>
      <c r="M14" s="36"/>
      <c r="N14" s="36"/>
      <c r="O14" s="258"/>
      <c r="P14" s="83" t="s">
        <v>127</v>
      </c>
      <c r="Q14" s="83"/>
      <c r="R14" s="83"/>
      <c r="S14" s="78"/>
      <c r="T14" s="78"/>
      <c r="U14" s="78">
        <f t="shared" si="1"/>
        <v>0</v>
      </c>
      <c r="V14" s="15"/>
      <c r="W14" s="17"/>
    </row>
    <row r="15" spans="2:23" ht="15.75" x14ac:dyDescent="0.25">
      <c r="B15" s="14"/>
      <c r="C15" s="256"/>
      <c r="D15" s="83" t="str">
        <f>'Tabell 1'!D36</f>
        <v>Finanskostnader (WBS 98) fra fellesregnskapet i interimsperioden</v>
      </c>
      <c r="E15" s="83"/>
      <c r="F15" s="83"/>
      <c r="G15" s="78"/>
      <c r="H15" s="78">
        <f>-'Tabell 1'!O36</f>
        <v>0</v>
      </c>
      <c r="I15" s="78">
        <f>SUM(G15:H15)</f>
        <v>0</v>
      </c>
      <c r="J15" s="36"/>
      <c r="K15" s="36"/>
      <c r="L15" s="36"/>
      <c r="M15" s="36"/>
      <c r="N15" s="36"/>
      <c r="O15" s="258"/>
      <c r="P15" s="83" t="s">
        <v>15</v>
      </c>
      <c r="Q15" s="83"/>
      <c r="R15" s="83"/>
      <c r="S15" s="78"/>
      <c r="T15" s="78"/>
      <c r="U15" s="78">
        <f t="shared" si="1"/>
        <v>0</v>
      </c>
      <c r="V15" s="15"/>
      <c r="W15" s="17"/>
    </row>
    <row r="16" spans="2:23" ht="15.75" x14ac:dyDescent="0.25">
      <c r="B16" s="14"/>
      <c r="C16" s="256"/>
      <c r="D16" s="83" t="s">
        <v>166</v>
      </c>
      <c r="E16" s="83"/>
      <c r="F16" s="83"/>
      <c r="G16" s="78"/>
      <c r="H16" s="78">
        <f>-'Tabell 1'!O27</f>
        <v>0</v>
      </c>
      <c r="I16" s="78">
        <f>SUM(G16:H16)</f>
        <v>0</v>
      </c>
      <c r="J16" s="36"/>
      <c r="K16" s="36"/>
      <c r="L16" s="36"/>
      <c r="M16" s="36"/>
      <c r="N16" s="36"/>
      <c r="O16" s="258"/>
      <c r="P16" s="83" t="s">
        <v>64</v>
      </c>
      <c r="Q16" s="83"/>
      <c r="R16" s="83"/>
      <c r="S16" s="78"/>
      <c r="T16" s="78"/>
      <c r="U16" s="78">
        <f t="shared" si="1"/>
        <v>0</v>
      </c>
      <c r="V16" s="15"/>
      <c r="W16" s="17"/>
    </row>
    <row r="17" spans="2:24" s="175" customFormat="1" ht="15.75" x14ac:dyDescent="0.25">
      <c r="B17" s="14"/>
      <c r="C17" s="256"/>
      <c r="D17" s="83" t="s">
        <v>193</v>
      </c>
      <c r="E17" s="83"/>
      <c r="F17" s="83"/>
      <c r="G17" s="78">
        <f>-'Tabell 1'!F42</f>
        <v>0</v>
      </c>
      <c r="H17" s="78"/>
      <c r="I17" s="78">
        <f>SUM(G17:H17)</f>
        <v>0</v>
      </c>
      <c r="J17" s="36"/>
      <c r="K17" s="36"/>
      <c r="L17" s="36"/>
      <c r="M17" s="36"/>
      <c r="N17" s="36"/>
      <c r="O17" s="258"/>
      <c r="P17" s="83" t="s">
        <v>163</v>
      </c>
      <c r="Q17" s="83"/>
      <c r="R17" s="83"/>
      <c r="S17" s="78"/>
      <c r="T17" s="78"/>
      <c r="U17" s="78">
        <f t="shared" si="1"/>
        <v>0</v>
      </c>
      <c r="V17" s="15"/>
      <c r="W17" s="17"/>
    </row>
    <row r="18" spans="2:24" ht="15.75" x14ac:dyDescent="0.25">
      <c r="B18" s="14"/>
      <c r="C18" s="256"/>
      <c r="D18" s="15" t="s">
        <v>91</v>
      </c>
      <c r="E18" s="15"/>
      <c r="F18" s="15"/>
      <c r="G18" s="28"/>
      <c r="H18" s="28"/>
      <c r="I18" s="28">
        <f>SUM(G18:H18)</f>
        <v>0</v>
      </c>
      <c r="J18" s="36"/>
      <c r="K18" s="36"/>
      <c r="L18" s="36"/>
      <c r="M18" s="36"/>
      <c r="N18" s="36"/>
      <c r="O18" s="258"/>
      <c r="P18" s="83" t="s">
        <v>91</v>
      </c>
      <c r="Q18" s="15"/>
      <c r="R18" s="15"/>
      <c r="S18" s="28"/>
      <c r="T18" s="28"/>
      <c r="U18" s="28">
        <f t="shared" si="1"/>
        <v>0</v>
      </c>
      <c r="V18" s="15"/>
      <c r="W18" s="17"/>
    </row>
    <row r="19" spans="2:24" ht="15.75" x14ac:dyDescent="0.25">
      <c r="B19" s="14"/>
      <c r="C19" s="256"/>
      <c r="D19" s="42" t="s">
        <v>18</v>
      </c>
      <c r="E19" s="42"/>
      <c r="F19" s="42"/>
      <c r="G19" s="43">
        <f>SUM(G11:G18)</f>
        <v>0</v>
      </c>
      <c r="H19" s="43">
        <f>SUM(H11:H18)</f>
        <v>0</v>
      </c>
      <c r="I19" s="43">
        <f>SUM(I11:I18)</f>
        <v>0</v>
      </c>
      <c r="J19" s="36"/>
      <c r="K19" s="36"/>
      <c r="L19" s="36"/>
      <c r="M19" s="36"/>
      <c r="N19" s="36"/>
      <c r="O19" s="258"/>
      <c r="P19" s="52" t="s">
        <v>18</v>
      </c>
      <c r="Q19" s="31"/>
      <c r="R19" s="30"/>
      <c r="S19" s="43">
        <f>SUM(S11:S18)</f>
        <v>0</v>
      </c>
      <c r="T19" s="43">
        <f>SUM(T11:T18)</f>
        <v>0</v>
      </c>
      <c r="U19" s="43">
        <f>SUM(U11:U18)</f>
        <v>0</v>
      </c>
      <c r="V19" s="15"/>
      <c r="W19" s="17"/>
    </row>
    <row r="20" spans="2:24" ht="16.5" thickBot="1" x14ac:dyDescent="0.3">
      <c r="B20" s="14"/>
      <c r="C20" s="256"/>
      <c r="D20" s="200" t="s">
        <v>38</v>
      </c>
      <c r="E20" s="44"/>
      <c r="F20" s="44"/>
      <c r="G20" s="44"/>
      <c r="H20" s="44"/>
      <c r="I20" s="45">
        <f>H19+G19</f>
        <v>0</v>
      </c>
      <c r="J20" s="36"/>
      <c r="K20" s="36"/>
      <c r="L20" s="36"/>
      <c r="M20" s="36"/>
      <c r="N20" s="36"/>
      <c r="O20" s="258"/>
      <c r="P20" s="200" t="s">
        <v>51</v>
      </c>
      <c r="Q20" s="51"/>
      <c r="R20" s="23"/>
      <c r="S20" s="45"/>
      <c r="T20" s="45"/>
      <c r="U20" s="45">
        <f>S19+T19</f>
        <v>0</v>
      </c>
      <c r="V20" s="15"/>
      <c r="W20" s="17"/>
    </row>
    <row r="21" spans="2:24" ht="15.75" x14ac:dyDescent="0.25">
      <c r="B21" s="14"/>
      <c r="C21" s="66"/>
      <c r="D21" s="15"/>
      <c r="E21" s="15"/>
      <c r="F21" s="15"/>
      <c r="G21" s="15"/>
      <c r="H21" s="15"/>
      <c r="I21" s="35"/>
      <c r="J21" s="15"/>
      <c r="K21" s="15"/>
      <c r="L21" s="35"/>
      <c r="M21" s="35"/>
      <c r="N21" s="35"/>
      <c r="O21" s="15"/>
      <c r="P21" s="15"/>
      <c r="Q21" s="15"/>
      <c r="R21" s="15"/>
      <c r="S21" s="35"/>
      <c r="T21" s="35"/>
      <c r="U21" s="35"/>
      <c r="V21" s="15"/>
      <c r="W21" s="17"/>
    </row>
    <row r="22" spans="2:24" ht="31.5" customHeight="1" x14ac:dyDescent="0.25">
      <c r="B22" s="14"/>
      <c r="C22" s="66"/>
      <c r="D22" s="15"/>
      <c r="E22" s="15"/>
      <c r="F22" s="15"/>
      <c r="G22" s="15"/>
      <c r="H22" s="15"/>
      <c r="I22" s="35"/>
      <c r="J22" s="15"/>
      <c r="K22" s="15"/>
      <c r="L22" s="254" t="s">
        <v>88</v>
      </c>
      <c r="M22" s="254"/>
      <c r="N22" s="15"/>
      <c r="O22" s="259" t="s">
        <v>49</v>
      </c>
      <c r="P22" s="259"/>
      <c r="Q22" s="255" t="s">
        <v>41</v>
      </c>
      <c r="R22" s="254"/>
      <c r="S22" s="251" t="s">
        <v>142</v>
      </c>
      <c r="T22" s="252"/>
      <c r="U22" s="253"/>
      <c r="V22" s="15"/>
      <c r="W22" s="17"/>
    </row>
    <row r="23" spans="2:24" ht="15.75" x14ac:dyDescent="0.25">
      <c r="B23" s="14"/>
      <c r="C23" s="66"/>
      <c r="D23" s="257"/>
      <c r="E23" s="257"/>
      <c r="F23" s="38"/>
      <c r="G23" s="38"/>
      <c r="H23" s="38"/>
      <c r="I23" s="38"/>
      <c r="J23" s="38"/>
      <c r="K23" s="15"/>
      <c r="L23" s="64" t="s">
        <v>59</v>
      </c>
      <c r="M23" s="64" t="s">
        <v>87</v>
      </c>
      <c r="N23" s="91"/>
      <c r="O23" s="69" t="s">
        <v>24</v>
      </c>
      <c r="P23" s="69" t="s">
        <v>23</v>
      </c>
      <c r="Q23" s="208" t="s">
        <v>24</v>
      </c>
      <c r="R23" s="69" t="s">
        <v>23</v>
      </c>
      <c r="S23" s="202" t="s">
        <v>24</v>
      </c>
      <c r="T23" s="201" t="s">
        <v>23</v>
      </c>
      <c r="U23" s="201" t="s">
        <v>25</v>
      </c>
      <c r="V23" s="15"/>
      <c r="W23" s="17"/>
    </row>
    <row r="24" spans="2:24" ht="15.75" x14ac:dyDescent="0.25">
      <c r="B24" s="14"/>
      <c r="C24" s="250">
        <v>3</v>
      </c>
      <c r="D24" s="33" t="s">
        <v>53</v>
      </c>
      <c r="E24" s="33"/>
      <c r="F24" s="33"/>
      <c r="G24" s="33"/>
      <c r="H24" s="33"/>
      <c r="I24" s="33"/>
      <c r="J24" s="33"/>
      <c r="K24" s="15"/>
      <c r="L24" s="15"/>
      <c r="M24" s="15"/>
      <c r="N24" s="15"/>
      <c r="O24" s="15"/>
      <c r="P24" s="15"/>
      <c r="Q24" s="203"/>
      <c r="R24" s="15"/>
      <c r="S24" s="203"/>
      <c r="T24" s="15"/>
      <c r="U24" s="15"/>
      <c r="V24" s="15"/>
      <c r="W24" s="17"/>
    </row>
    <row r="25" spans="2:24" ht="15.75" x14ac:dyDescent="0.25">
      <c r="B25" s="14"/>
      <c r="C25" s="250"/>
      <c r="D25" s="83" t="s">
        <v>50</v>
      </c>
      <c r="E25" s="83"/>
      <c r="F25" s="83"/>
      <c r="G25" s="228" t="str">
        <f>'Forside - input'!G26</f>
        <v>xx.xx.2021</v>
      </c>
      <c r="H25" s="83"/>
      <c r="I25" s="83"/>
      <c r="J25" s="83"/>
      <c r="K25" s="15"/>
      <c r="L25" s="79"/>
      <c r="M25" s="90">
        <f>M75</f>
        <v>0</v>
      </c>
      <c r="N25" s="15"/>
      <c r="O25" s="79"/>
      <c r="P25" s="79"/>
      <c r="Q25" s="204"/>
      <c r="R25" s="79"/>
      <c r="S25" s="204"/>
      <c r="T25" s="79"/>
      <c r="U25" s="79"/>
      <c r="V25" s="15"/>
      <c r="W25" s="17"/>
      <c r="X25" s="191"/>
    </row>
    <row r="26" spans="2:24" ht="15.75" x14ac:dyDescent="0.25">
      <c r="B26" s="14"/>
      <c r="C26" s="250"/>
      <c r="D26" s="224" t="s">
        <v>89</v>
      </c>
      <c r="E26" s="224"/>
      <c r="F26" s="224"/>
      <c r="G26" s="224"/>
      <c r="H26" s="224"/>
      <c r="I26" s="224"/>
      <c r="J26" s="224"/>
      <c r="K26" s="15"/>
      <c r="L26" s="79"/>
      <c r="M26" s="146"/>
      <c r="N26" s="15"/>
      <c r="O26" s="79"/>
      <c r="P26" s="79"/>
      <c r="Q26" s="204"/>
      <c r="R26" s="79"/>
      <c r="S26" s="204"/>
      <c r="T26" s="79"/>
      <c r="U26" s="79"/>
      <c r="V26" s="15"/>
      <c r="W26" s="17"/>
    </row>
    <row r="27" spans="2:24" ht="15.75" x14ac:dyDescent="0.25">
      <c r="B27" s="14"/>
      <c r="C27" s="250"/>
      <c r="D27" s="30" t="s">
        <v>143</v>
      </c>
      <c r="E27" s="30"/>
      <c r="F27" s="30"/>
      <c r="G27" s="30"/>
      <c r="H27" s="30"/>
      <c r="I27" s="30"/>
      <c r="J27" s="30"/>
      <c r="K27" s="15"/>
      <c r="L27" s="79"/>
      <c r="M27" s="62">
        <f>M25+M26</f>
        <v>0</v>
      </c>
      <c r="N27" s="15"/>
      <c r="O27" s="90">
        <f>L27-M27-P27</f>
        <v>0</v>
      </c>
      <c r="P27" s="90">
        <f>-(M67+M71)</f>
        <v>0</v>
      </c>
      <c r="Q27" s="204"/>
      <c r="R27" s="79"/>
      <c r="S27" s="205">
        <f>O27+Q27</f>
        <v>0</v>
      </c>
      <c r="T27" s="90">
        <f t="shared" ref="S27:T33" si="2">P27+R27</f>
        <v>0</v>
      </c>
      <c r="U27" s="90">
        <f t="shared" ref="U27:U34" si="3">S27+T27</f>
        <v>0</v>
      </c>
      <c r="V27" s="15"/>
      <c r="W27" s="17"/>
    </row>
    <row r="28" spans="2:24" ht="15.75" x14ac:dyDescent="0.25">
      <c r="B28" s="14"/>
      <c r="C28" s="250"/>
      <c r="D28" s="223" t="s">
        <v>125</v>
      </c>
      <c r="E28" s="223"/>
      <c r="F28" s="223"/>
      <c r="G28" s="223"/>
      <c r="H28" s="223"/>
      <c r="I28" s="223"/>
      <c r="J28" s="223"/>
      <c r="K28" s="15"/>
      <c r="L28" s="79"/>
      <c r="M28" s="150"/>
      <c r="N28" s="15"/>
      <c r="O28" s="79"/>
      <c r="P28" s="79"/>
      <c r="Q28" s="205"/>
      <c r="R28" s="79"/>
      <c r="S28" s="205">
        <f t="shared" si="2"/>
        <v>0</v>
      </c>
      <c r="T28" s="90">
        <f t="shared" si="2"/>
        <v>0</v>
      </c>
      <c r="U28" s="90">
        <f t="shared" si="3"/>
        <v>0</v>
      </c>
      <c r="V28" s="15"/>
      <c r="W28" s="17"/>
      <c r="X28" s="191"/>
    </row>
    <row r="29" spans="2:24" s="175" customFormat="1" ht="15.75" x14ac:dyDescent="0.25">
      <c r="B29" s="14"/>
      <c r="C29" s="250"/>
      <c r="D29" s="83" t="s">
        <v>179</v>
      </c>
      <c r="E29" s="83"/>
      <c r="F29" s="83"/>
      <c r="G29" s="83"/>
      <c r="H29" s="83"/>
      <c r="I29" s="83"/>
      <c r="J29" s="83"/>
      <c r="K29" s="15"/>
      <c r="L29" s="79"/>
      <c r="M29" s="150"/>
      <c r="N29" s="15"/>
      <c r="O29" s="79"/>
      <c r="P29" s="79"/>
      <c r="Q29" s="204"/>
      <c r="R29" s="231">
        <f>('Forside - input'!I37*('Forside - input'!I38-'Forside - input'!I33))+('Forside - input'!J37*('Forside - input'!J38-'Forside - input'!J33))+('Forside - input'!K37*('Forside - input'!K38-'Forside - input'!K33))+('Forside - input'!L37*('Forside - input'!L38-'Forside - input'!L34))</f>
        <v>0</v>
      </c>
      <c r="S29" s="205"/>
      <c r="T29" s="90">
        <f>R29</f>
        <v>0</v>
      </c>
      <c r="U29" s="90">
        <f>T29</f>
        <v>0</v>
      </c>
      <c r="V29" s="15"/>
      <c r="W29" s="17"/>
      <c r="X29" s="191"/>
    </row>
    <row r="30" spans="2:24" ht="15.75" x14ac:dyDescent="0.25">
      <c r="B30" s="14"/>
      <c r="C30" s="250"/>
      <c r="D30" s="83" t="s">
        <v>121</v>
      </c>
      <c r="E30" s="83"/>
      <c r="F30" s="83"/>
      <c r="G30" s="83"/>
      <c r="H30" s="83"/>
      <c r="I30" s="83"/>
      <c r="J30" s="83"/>
      <c r="K30" s="15"/>
      <c r="L30" s="79"/>
      <c r="M30" s="150"/>
      <c r="N30" s="15"/>
      <c r="O30" s="79"/>
      <c r="P30" s="79"/>
      <c r="Q30" s="205"/>
      <c r="R30" s="90"/>
      <c r="S30" s="205">
        <f t="shared" ref="S30" si="4">O30+Q30</f>
        <v>0</v>
      </c>
      <c r="T30" s="90">
        <f t="shared" ref="T30" si="5">P30+R30</f>
        <v>0</v>
      </c>
      <c r="U30" s="90">
        <f t="shared" ref="U30" si="6">S30+T30</f>
        <v>0</v>
      </c>
      <c r="V30" s="15"/>
      <c r="W30" s="17"/>
    </row>
    <row r="31" spans="2:24" ht="15.75" x14ac:dyDescent="0.25">
      <c r="B31" s="14"/>
      <c r="C31" s="250"/>
      <c r="D31" s="83" t="s">
        <v>91</v>
      </c>
      <c r="E31" s="83"/>
      <c r="F31" s="83"/>
      <c r="G31" s="83"/>
      <c r="H31" s="83"/>
      <c r="I31" s="83"/>
      <c r="J31" s="83"/>
      <c r="K31" s="15"/>
      <c r="L31" s="90"/>
      <c r="M31" s="90"/>
      <c r="N31" s="15"/>
      <c r="O31" s="90">
        <f>L31-M31-P31</f>
        <v>0</v>
      </c>
      <c r="P31" s="90"/>
      <c r="Q31" s="205"/>
      <c r="R31" s="90"/>
      <c r="S31" s="205">
        <f t="shared" si="2"/>
        <v>0</v>
      </c>
      <c r="T31" s="90">
        <f t="shared" si="2"/>
        <v>0</v>
      </c>
      <c r="U31" s="90">
        <f t="shared" si="3"/>
        <v>0</v>
      </c>
      <c r="V31" s="15"/>
      <c r="W31" s="17"/>
    </row>
    <row r="32" spans="2:24" ht="15.75" x14ac:dyDescent="0.25">
      <c r="B32" s="14"/>
      <c r="C32" s="250"/>
      <c r="D32" s="83" t="s">
        <v>91</v>
      </c>
      <c r="E32" s="83"/>
      <c r="F32" s="83"/>
      <c r="G32" s="83"/>
      <c r="H32" s="83"/>
      <c r="I32" s="83"/>
      <c r="J32" s="83"/>
      <c r="K32" s="15"/>
      <c r="L32" s="90"/>
      <c r="M32" s="90"/>
      <c r="N32" s="15"/>
      <c r="O32" s="90">
        <f>L32-M32-P32</f>
        <v>0</v>
      </c>
      <c r="P32" s="90"/>
      <c r="Q32" s="205"/>
      <c r="R32" s="90"/>
      <c r="S32" s="205">
        <f t="shared" si="2"/>
        <v>0</v>
      </c>
      <c r="T32" s="90">
        <f t="shared" si="2"/>
        <v>0</v>
      </c>
      <c r="U32" s="90">
        <f t="shared" si="3"/>
        <v>0</v>
      </c>
      <c r="V32" s="15"/>
      <c r="W32" s="17"/>
    </row>
    <row r="33" spans="2:24" ht="15.75" x14ac:dyDescent="0.25">
      <c r="B33" s="14"/>
      <c r="C33" s="250"/>
      <c r="D33" s="15"/>
      <c r="E33" s="15"/>
      <c r="F33" s="15"/>
      <c r="G33" s="15"/>
      <c r="H33" s="15"/>
      <c r="I33" s="15"/>
      <c r="J33" s="15"/>
      <c r="K33" s="15"/>
      <c r="L33" s="146"/>
      <c r="M33" s="146"/>
      <c r="N33" s="15"/>
      <c r="O33" s="61">
        <f>L33-M33-P33</f>
        <v>0</v>
      </c>
      <c r="P33" s="61"/>
      <c r="Q33" s="206"/>
      <c r="R33" s="61"/>
      <c r="S33" s="206">
        <f t="shared" si="2"/>
        <v>0</v>
      </c>
      <c r="T33" s="61">
        <f t="shared" si="2"/>
        <v>0</v>
      </c>
      <c r="U33" s="61">
        <f t="shared" si="3"/>
        <v>0</v>
      </c>
      <c r="V33" s="15"/>
      <c r="W33" s="17"/>
    </row>
    <row r="34" spans="2:24" ht="15.75" x14ac:dyDescent="0.25">
      <c r="B34" s="14"/>
      <c r="C34" s="250"/>
      <c r="D34" s="30" t="s">
        <v>145</v>
      </c>
      <c r="E34" s="30"/>
      <c r="F34" s="30"/>
      <c r="G34" s="30"/>
      <c r="H34" s="30"/>
      <c r="I34" s="30"/>
      <c r="J34" s="30"/>
      <c r="K34" s="15"/>
      <c r="L34" s="30"/>
      <c r="M34" s="30"/>
      <c r="N34" s="15"/>
      <c r="O34" s="62">
        <f t="shared" ref="O34:T34" si="7">SUM(O24:O33)</f>
        <v>0</v>
      </c>
      <c r="P34" s="62"/>
      <c r="Q34" s="207">
        <f t="shared" si="7"/>
        <v>0</v>
      </c>
      <c r="R34" s="62">
        <f t="shared" si="7"/>
        <v>0</v>
      </c>
      <c r="S34" s="207">
        <f t="shared" si="7"/>
        <v>0</v>
      </c>
      <c r="T34" s="62">
        <f t="shared" si="7"/>
        <v>0</v>
      </c>
      <c r="U34" s="62">
        <f t="shared" si="3"/>
        <v>0</v>
      </c>
      <c r="V34" s="15"/>
      <c r="W34" s="17"/>
    </row>
    <row r="35" spans="2:24" ht="15.75" x14ac:dyDescent="0.25">
      <c r="B35" s="14"/>
      <c r="C35" s="6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7"/>
    </row>
    <row r="36" spans="2:24" ht="15.75" x14ac:dyDescent="0.25">
      <c r="B36" s="14"/>
      <c r="C36" s="250">
        <v>4</v>
      </c>
      <c r="D36" s="33" t="s">
        <v>55</v>
      </c>
      <c r="E36" s="33"/>
      <c r="F36" s="33"/>
      <c r="G36" s="33"/>
      <c r="H36" s="33"/>
      <c r="I36" s="33"/>
      <c r="J36" s="3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7"/>
    </row>
    <row r="37" spans="2:24" ht="15.75" x14ac:dyDescent="0.25">
      <c r="B37" s="14"/>
      <c r="C37" s="250"/>
      <c r="D37" s="89" t="s">
        <v>174</v>
      </c>
      <c r="E37" s="89"/>
      <c r="F37" s="89"/>
      <c r="G37" s="89"/>
      <c r="H37" s="89"/>
      <c r="I37" s="89"/>
      <c r="J37" s="83"/>
      <c r="K37" s="15"/>
      <c r="L37" s="83"/>
      <c r="M37" s="83"/>
      <c r="N37" s="15"/>
      <c r="O37" s="83"/>
      <c r="P37" s="83"/>
      <c r="Q37" s="205"/>
      <c r="R37" s="79"/>
      <c r="S37" s="205">
        <f t="shared" ref="S37:T39" si="8">O37+Q37</f>
        <v>0</v>
      </c>
      <c r="T37" s="90">
        <f t="shared" si="8"/>
        <v>0</v>
      </c>
      <c r="U37" s="90">
        <f>S37+T37</f>
        <v>0</v>
      </c>
      <c r="V37" s="15"/>
      <c r="W37" s="17"/>
    </row>
    <row r="38" spans="2:24" ht="15.75" x14ac:dyDescent="0.25">
      <c r="B38" s="14"/>
      <c r="C38" s="250"/>
      <c r="D38" s="89" t="s">
        <v>176</v>
      </c>
      <c r="E38" s="89"/>
      <c r="F38" s="89"/>
      <c r="G38" s="89"/>
      <c r="H38" s="89"/>
      <c r="I38" s="89"/>
      <c r="J38" s="83"/>
      <c r="K38" s="15"/>
      <c r="L38" s="83"/>
      <c r="M38" s="90"/>
      <c r="N38" s="15"/>
      <c r="O38" s="90">
        <f>-(L38-M38)-P38</f>
        <v>0</v>
      </c>
      <c r="P38" s="90"/>
      <c r="Q38" s="204"/>
      <c r="R38" s="79"/>
      <c r="S38" s="205">
        <f t="shared" si="8"/>
        <v>0</v>
      </c>
      <c r="T38" s="90">
        <f t="shared" si="8"/>
        <v>0</v>
      </c>
      <c r="U38" s="90">
        <f>S38+T38</f>
        <v>0</v>
      </c>
      <c r="V38" s="15"/>
      <c r="W38" s="17"/>
    </row>
    <row r="39" spans="2:24" ht="15.75" x14ac:dyDescent="0.25">
      <c r="B39" s="14"/>
      <c r="C39" s="250"/>
      <c r="D39" s="15" t="s">
        <v>4</v>
      </c>
      <c r="E39" s="15"/>
      <c r="F39" s="15"/>
      <c r="G39" s="15"/>
      <c r="H39" s="15"/>
      <c r="I39" s="15"/>
      <c r="J39" s="15"/>
      <c r="K39" s="15"/>
      <c r="L39" s="61"/>
      <c r="M39" s="61"/>
      <c r="N39" s="15"/>
      <c r="O39" s="90">
        <f>-(L39-M39)-P39</f>
        <v>0</v>
      </c>
      <c r="P39" s="61"/>
      <c r="Q39" s="206"/>
      <c r="R39" s="61"/>
      <c r="S39" s="206">
        <f t="shared" si="8"/>
        <v>0</v>
      </c>
      <c r="T39" s="61">
        <f t="shared" si="8"/>
        <v>0</v>
      </c>
      <c r="U39" s="61">
        <f>S39+T39</f>
        <v>0</v>
      </c>
      <c r="V39" s="15"/>
      <c r="W39" s="17"/>
    </row>
    <row r="40" spans="2:24" ht="15.75" x14ac:dyDescent="0.25">
      <c r="B40" s="14"/>
      <c r="C40" s="250"/>
      <c r="D40" s="30" t="s">
        <v>144</v>
      </c>
      <c r="E40" s="30"/>
      <c r="F40" s="30"/>
      <c r="G40" s="30"/>
      <c r="H40" s="30"/>
      <c r="I40" s="30"/>
      <c r="J40" s="30"/>
      <c r="K40" s="15"/>
      <c r="L40" s="30"/>
      <c r="M40" s="30"/>
      <c r="N40" s="15"/>
      <c r="O40" s="62">
        <f t="shared" ref="O40:T40" si="9">SUM(O37:O39)</f>
        <v>0</v>
      </c>
      <c r="P40" s="62">
        <f t="shared" si="9"/>
        <v>0</v>
      </c>
      <c r="Q40" s="207">
        <f t="shared" si="9"/>
        <v>0</v>
      </c>
      <c r="R40" s="62">
        <f t="shared" si="9"/>
        <v>0</v>
      </c>
      <c r="S40" s="207">
        <f t="shared" si="9"/>
        <v>0</v>
      </c>
      <c r="T40" s="62">
        <f t="shared" si="9"/>
        <v>0</v>
      </c>
      <c r="U40" s="62">
        <f>S40+T40</f>
        <v>0</v>
      </c>
      <c r="V40" s="15"/>
      <c r="W40" s="17"/>
    </row>
    <row r="41" spans="2:24" ht="15.75" x14ac:dyDescent="0.25">
      <c r="B41" s="14"/>
      <c r="C41" s="6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7"/>
    </row>
    <row r="42" spans="2:24" ht="15.75" x14ac:dyDescent="0.25">
      <c r="B42" s="14"/>
      <c r="C42" s="250">
        <v>5</v>
      </c>
      <c r="D42" s="33" t="s">
        <v>66</v>
      </c>
      <c r="E42" s="33"/>
      <c r="F42" s="33"/>
      <c r="G42" s="33"/>
      <c r="H42" s="33"/>
      <c r="I42" s="33"/>
      <c r="J42" s="3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7"/>
    </row>
    <row r="43" spans="2:24" ht="15.75" x14ac:dyDescent="0.25">
      <c r="B43" s="14"/>
      <c r="C43" s="250"/>
      <c r="D43" s="89" t="s">
        <v>116</v>
      </c>
      <c r="E43" s="83"/>
      <c r="F43" s="83"/>
      <c r="G43" s="83"/>
      <c r="H43" s="83"/>
      <c r="I43" s="83"/>
      <c r="J43" s="83"/>
      <c r="K43" s="15"/>
      <c r="L43" s="83"/>
      <c r="M43" s="90"/>
      <c r="N43" s="15"/>
      <c r="O43" s="90">
        <f>L43-M43</f>
        <v>0</v>
      </c>
      <c r="P43" s="90"/>
      <c r="Q43" s="205"/>
      <c r="R43" s="90"/>
      <c r="S43" s="205">
        <f t="shared" ref="S43:T45" si="10">O43+Q43</f>
        <v>0</v>
      </c>
      <c r="T43" s="90">
        <f t="shared" si="10"/>
        <v>0</v>
      </c>
      <c r="U43" s="90">
        <f>S43+T43</f>
        <v>0</v>
      </c>
      <c r="V43" s="15"/>
      <c r="W43" s="17"/>
      <c r="X43" s="191"/>
    </row>
    <row r="44" spans="2:24" ht="15.75" x14ac:dyDescent="0.25">
      <c r="B44" s="14"/>
      <c r="C44" s="250"/>
      <c r="D44" s="89" t="s">
        <v>147</v>
      </c>
      <c r="E44" s="83"/>
      <c r="F44" s="83"/>
      <c r="G44" s="83"/>
      <c r="H44" s="83"/>
      <c r="I44" s="83"/>
      <c r="J44" s="83"/>
      <c r="K44" s="15"/>
      <c r="L44" s="90"/>
      <c r="M44" s="90">
        <f>'Tabell 1'!F42</f>
        <v>0</v>
      </c>
      <c r="N44" s="15"/>
      <c r="O44" s="90">
        <f>L44-M44</f>
        <v>0</v>
      </c>
      <c r="P44" s="90"/>
      <c r="Q44" s="205"/>
      <c r="R44" s="90"/>
      <c r="S44" s="205">
        <f t="shared" si="10"/>
        <v>0</v>
      </c>
      <c r="T44" s="90">
        <f t="shared" si="10"/>
        <v>0</v>
      </c>
      <c r="U44" s="90">
        <f>S44+T44</f>
        <v>0</v>
      </c>
      <c r="V44" s="15"/>
      <c r="W44" s="17"/>
    </row>
    <row r="45" spans="2:24" ht="15.75" x14ac:dyDescent="0.25">
      <c r="B45" s="14"/>
      <c r="C45" s="250"/>
      <c r="D45" s="15" t="s">
        <v>4</v>
      </c>
      <c r="E45" s="15"/>
      <c r="F45" s="15"/>
      <c r="G45" s="15"/>
      <c r="H45" s="15"/>
      <c r="I45" s="15"/>
      <c r="J45" s="15"/>
      <c r="K45" s="15"/>
      <c r="L45" s="144"/>
      <c r="M45" s="144"/>
      <c r="N45" s="15"/>
      <c r="O45" s="61">
        <f>L45-M45</f>
        <v>0</v>
      </c>
      <c r="P45" s="61"/>
      <c r="Q45" s="206"/>
      <c r="R45" s="61"/>
      <c r="S45" s="206">
        <f t="shared" si="10"/>
        <v>0</v>
      </c>
      <c r="T45" s="61">
        <f t="shared" si="10"/>
        <v>0</v>
      </c>
      <c r="U45" s="61">
        <f>S45+T45</f>
        <v>0</v>
      </c>
      <c r="V45" s="15"/>
      <c r="W45" s="17"/>
    </row>
    <row r="46" spans="2:24" ht="15.75" x14ac:dyDescent="0.25">
      <c r="B46" s="14"/>
      <c r="C46" s="250"/>
      <c r="D46" s="30" t="s">
        <v>146</v>
      </c>
      <c r="E46" s="30"/>
      <c r="F46" s="30"/>
      <c r="G46" s="30"/>
      <c r="H46" s="30"/>
      <c r="I46" s="30"/>
      <c r="J46" s="30"/>
      <c r="K46" s="15"/>
      <c r="L46" s="30"/>
      <c r="M46" s="30"/>
      <c r="N46" s="15"/>
      <c r="O46" s="62">
        <f t="shared" ref="O46:T46" si="11">SUM(O43:O45)</f>
        <v>0</v>
      </c>
      <c r="P46" s="62">
        <f t="shared" si="11"/>
        <v>0</v>
      </c>
      <c r="Q46" s="207">
        <f t="shared" si="11"/>
        <v>0</v>
      </c>
      <c r="R46" s="62">
        <f t="shared" si="11"/>
        <v>0</v>
      </c>
      <c r="S46" s="207">
        <f t="shared" si="11"/>
        <v>0</v>
      </c>
      <c r="T46" s="62">
        <f t="shared" si="11"/>
        <v>0</v>
      </c>
      <c r="U46" s="62">
        <f>S46+T46</f>
        <v>0</v>
      </c>
      <c r="V46" s="15"/>
      <c r="W46" s="17"/>
    </row>
    <row r="47" spans="2:24" ht="15.75" x14ac:dyDescent="0.25">
      <c r="B47" s="14"/>
      <c r="C47" s="66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7"/>
    </row>
    <row r="48" spans="2:24" ht="15.75" x14ac:dyDescent="0.25">
      <c r="B48" s="14"/>
      <c r="C48" s="250">
        <v>6</v>
      </c>
      <c r="D48" s="33" t="s">
        <v>67</v>
      </c>
      <c r="E48" s="33"/>
      <c r="F48" s="33"/>
      <c r="G48" s="33"/>
      <c r="H48" s="33"/>
      <c r="I48" s="33"/>
      <c r="J48" s="33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7"/>
    </row>
    <row r="49" spans="2:24" ht="15.75" x14ac:dyDescent="0.25">
      <c r="B49" s="14"/>
      <c r="C49" s="250"/>
      <c r="D49" s="83" t="s">
        <v>4</v>
      </c>
      <c r="E49" s="83"/>
      <c r="F49" s="83"/>
      <c r="G49" s="83"/>
      <c r="H49" s="83"/>
      <c r="I49" s="83"/>
      <c r="J49" s="83"/>
      <c r="K49" s="15"/>
      <c r="L49" s="83"/>
      <c r="M49" s="83"/>
      <c r="N49" s="15"/>
      <c r="O49" s="83"/>
      <c r="P49" s="83"/>
      <c r="Q49" s="205"/>
      <c r="R49" s="90"/>
      <c r="S49" s="205">
        <f t="shared" ref="S49:T52" si="12">Q49</f>
        <v>0</v>
      </c>
      <c r="T49" s="90">
        <f t="shared" si="12"/>
        <v>0</v>
      </c>
      <c r="U49" s="90">
        <f>S49+T49</f>
        <v>0</v>
      </c>
      <c r="V49" s="15"/>
      <c r="W49" s="17"/>
    </row>
    <row r="50" spans="2:24" ht="15.75" x14ac:dyDescent="0.25">
      <c r="B50" s="14"/>
      <c r="C50" s="250"/>
      <c r="D50" s="83" t="s">
        <v>4</v>
      </c>
      <c r="E50" s="83"/>
      <c r="F50" s="83"/>
      <c r="G50" s="83"/>
      <c r="H50" s="83"/>
      <c r="I50" s="83"/>
      <c r="J50" s="83"/>
      <c r="K50" s="15"/>
      <c r="L50" s="83"/>
      <c r="M50" s="83"/>
      <c r="N50" s="15"/>
      <c r="O50" s="83"/>
      <c r="P50" s="83"/>
      <c r="Q50" s="205"/>
      <c r="R50" s="90"/>
      <c r="S50" s="205">
        <f t="shared" si="12"/>
        <v>0</v>
      </c>
      <c r="T50" s="90">
        <f t="shared" si="12"/>
        <v>0</v>
      </c>
      <c r="U50" s="90">
        <f>S50+T50</f>
        <v>0</v>
      </c>
      <c r="V50" s="15"/>
      <c r="W50" s="17"/>
    </row>
    <row r="51" spans="2:24" ht="15.75" x14ac:dyDescent="0.25">
      <c r="B51" s="14"/>
      <c r="C51" s="250"/>
      <c r="D51" s="83" t="s">
        <v>4</v>
      </c>
      <c r="E51" s="83"/>
      <c r="F51" s="83"/>
      <c r="G51" s="83"/>
      <c r="H51" s="83"/>
      <c r="I51" s="83"/>
      <c r="J51" s="83"/>
      <c r="K51" s="15"/>
      <c r="L51" s="83"/>
      <c r="M51" s="83"/>
      <c r="N51" s="15"/>
      <c r="O51" s="83"/>
      <c r="P51" s="83"/>
      <c r="Q51" s="205"/>
      <c r="R51" s="90"/>
      <c r="S51" s="205">
        <f t="shared" si="12"/>
        <v>0</v>
      </c>
      <c r="T51" s="90">
        <f t="shared" si="12"/>
        <v>0</v>
      </c>
      <c r="U51" s="90">
        <f>S51+T51</f>
        <v>0</v>
      </c>
      <c r="V51" s="15"/>
      <c r="W51" s="17"/>
    </row>
    <row r="52" spans="2:24" ht="15.75" x14ac:dyDescent="0.25">
      <c r="B52" s="14"/>
      <c r="C52" s="250"/>
      <c r="D52" s="15" t="s">
        <v>4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206"/>
      <c r="R52" s="61"/>
      <c r="S52" s="206">
        <f t="shared" si="12"/>
        <v>0</v>
      </c>
      <c r="T52" s="61">
        <f t="shared" si="12"/>
        <v>0</v>
      </c>
      <c r="U52" s="61">
        <f>S52+T52</f>
        <v>0</v>
      </c>
      <c r="V52" s="15"/>
      <c r="W52" s="17"/>
    </row>
    <row r="53" spans="2:24" ht="15.75" x14ac:dyDescent="0.25">
      <c r="B53" s="14"/>
      <c r="C53" s="250"/>
      <c r="D53" s="30" t="s">
        <v>54</v>
      </c>
      <c r="E53" s="30"/>
      <c r="F53" s="30"/>
      <c r="G53" s="30"/>
      <c r="H53" s="30"/>
      <c r="I53" s="30"/>
      <c r="J53" s="30"/>
      <c r="K53" s="15"/>
      <c r="L53" s="30"/>
      <c r="M53" s="30"/>
      <c r="N53" s="15"/>
      <c r="O53" s="30"/>
      <c r="P53" s="30"/>
      <c r="Q53" s="207">
        <f>SUM(Q49:Q52)</f>
        <v>0</v>
      </c>
      <c r="R53" s="62">
        <f>SUM(R49:R52)</f>
        <v>0</v>
      </c>
      <c r="S53" s="207">
        <f>SUM(S49:S52)</f>
        <v>0</v>
      </c>
      <c r="T53" s="62">
        <f>SUM(T49:T52)</f>
        <v>0</v>
      </c>
      <c r="U53" s="62">
        <f>S53+T53</f>
        <v>0</v>
      </c>
      <c r="V53" s="15"/>
      <c r="W53" s="17"/>
    </row>
    <row r="54" spans="2:24" ht="15.75" x14ac:dyDescent="0.25"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7"/>
    </row>
    <row r="55" spans="2:24" ht="15.75" x14ac:dyDescent="0.25">
      <c r="B55" s="67"/>
      <c r="C55" s="53">
        <v>7</v>
      </c>
      <c r="D55" s="49" t="s">
        <v>68</v>
      </c>
      <c r="E55" s="49"/>
      <c r="F55" s="49"/>
      <c r="G55" s="49"/>
      <c r="H55" s="49"/>
      <c r="I55" s="49"/>
      <c r="J55" s="49"/>
      <c r="K55" s="15"/>
      <c r="L55" s="30"/>
      <c r="M55" s="30"/>
      <c r="N55" s="15"/>
      <c r="O55" s="63">
        <f t="shared" ref="O55:T55" si="13">O34+O40+O46+O53</f>
        <v>0</v>
      </c>
      <c r="P55" s="63">
        <f t="shared" si="13"/>
        <v>0</v>
      </c>
      <c r="Q55" s="216">
        <f t="shared" si="13"/>
        <v>0</v>
      </c>
      <c r="R55" s="63">
        <f t="shared" si="13"/>
        <v>0</v>
      </c>
      <c r="S55" s="216">
        <f t="shared" si="13"/>
        <v>0</v>
      </c>
      <c r="T55" s="63">
        <f t="shared" si="13"/>
        <v>0</v>
      </c>
      <c r="U55" s="63">
        <f>S55+T55</f>
        <v>0</v>
      </c>
      <c r="V55" s="15"/>
      <c r="W55" s="17"/>
    </row>
    <row r="56" spans="2:24" ht="15.75" x14ac:dyDescent="0.25">
      <c r="B56" s="67"/>
      <c r="C56" s="47"/>
      <c r="D56" s="33"/>
      <c r="E56" s="33"/>
      <c r="F56" s="33"/>
      <c r="G56" s="33"/>
      <c r="H56" s="33"/>
      <c r="I56" s="33"/>
      <c r="J56" s="33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7"/>
    </row>
    <row r="57" spans="2:24" ht="15.75" x14ac:dyDescent="0.25">
      <c r="B57" s="67"/>
      <c r="C57" s="53">
        <v>8</v>
      </c>
      <c r="D57" s="49" t="str">
        <f>P20</f>
        <v>Bokført regnskapsmessig resultat av overdragelsen</v>
      </c>
      <c r="E57" s="49"/>
      <c r="F57" s="49"/>
      <c r="G57" s="49"/>
      <c r="H57" s="49"/>
      <c r="I57" s="49"/>
      <c r="J57" s="49"/>
      <c r="K57" s="15"/>
      <c r="L57" s="30"/>
      <c r="M57" s="30"/>
      <c r="N57" s="15"/>
      <c r="O57" s="30"/>
      <c r="P57" s="30"/>
      <c r="Q57" s="30"/>
      <c r="R57" s="30"/>
      <c r="S57" s="76">
        <f>S19</f>
        <v>0</v>
      </c>
      <c r="T57" s="31">
        <f>T19</f>
        <v>0</v>
      </c>
      <c r="U57" s="31">
        <f>S57+T57</f>
        <v>0</v>
      </c>
      <c r="V57" s="15"/>
      <c r="W57" s="17"/>
    </row>
    <row r="58" spans="2:24" ht="15.75" x14ac:dyDescent="0.25">
      <c r="B58" s="67"/>
      <c r="C58" s="47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7"/>
    </row>
    <row r="59" spans="2:24" ht="15.75" x14ac:dyDescent="0.25">
      <c r="B59" s="67"/>
      <c r="C59" s="53">
        <v>9</v>
      </c>
      <c r="D59" s="49" t="s">
        <v>69</v>
      </c>
      <c r="E59" s="49"/>
      <c r="F59" s="49"/>
      <c r="G59" s="49"/>
      <c r="H59" s="49"/>
      <c r="I59" s="49"/>
      <c r="J59" s="49"/>
      <c r="K59" s="15"/>
      <c r="L59" s="30"/>
      <c r="M59" s="30"/>
      <c r="N59" s="15"/>
      <c r="O59" s="30"/>
      <c r="P59" s="30"/>
      <c r="Q59" s="30"/>
      <c r="R59" s="30"/>
      <c r="S59" s="216">
        <f>S55+S57</f>
        <v>0</v>
      </c>
      <c r="T59" s="63">
        <f>T55+T57</f>
        <v>0</v>
      </c>
      <c r="U59" s="63">
        <f>S59+T59</f>
        <v>0</v>
      </c>
      <c r="V59" s="15"/>
      <c r="W59" s="17"/>
    </row>
    <row r="60" spans="2:24" ht="15.75" x14ac:dyDescent="0.25">
      <c r="B60" s="67"/>
      <c r="C60" s="53">
        <v>10</v>
      </c>
      <c r="D60" s="15" t="s">
        <v>52</v>
      </c>
      <c r="E60" s="60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35">
        <f>Q55+R55-G75</f>
        <v>0</v>
      </c>
      <c r="S60" s="35">
        <f>S59-G19</f>
        <v>0</v>
      </c>
      <c r="T60" s="35">
        <f>T59-H19</f>
        <v>0</v>
      </c>
      <c r="U60" s="35">
        <f>U59-U75</f>
        <v>0</v>
      </c>
      <c r="V60" s="15"/>
      <c r="W60" s="17"/>
      <c r="X60" s="191"/>
    </row>
    <row r="61" spans="2:24" ht="15.75" x14ac:dyDescent="0.25">
      <c r="B61" s="67"/>
      <c r="C61" s="47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7"/>
    </row>
    <row r="62" spans="2:24" ht="28.5" customHeight="1" x14ac:dyDescent="0.25">
      <c r="B62" s="67"/>
      <c r="C62" s="68">
        <v>11</v>
      </c>
      <c r="D62" s="261" t="s">
        <v>70</v>
      </c>
      <c r="E62" s="261"/>
      <c r="F62" s="261"/>
      <c r="G62" s="261"/>
      <c r="H62" s="72">
        <v>12</v>
      </c>
      <c r="I62" s="261" t="s">
        <v>48</v>
      </c>
      <c r="J62" s="261"/>
      <c r="K62" s="261"/>
      <c r="L62" s="261"/>
      <c r="M62" s="261"/>
      <c r="N62" s="73">
        <v>13</v>
      </c>
      <c r="O62" s="261" t="s">
        <v>71</v>
      </c>
      <c r="P62" s="261"/>
      <c r="Q62" s="261"/>
      <c r="R62" s="261"/>
      <c r="S62" s="261"/>
      <c r="T62" s="261"/>
      <c r="U62" s="261"/>
      <c r="V62" s="149"/>
      <c r="W62" s="17"/>
    </row>
    <row r="63" spans="2:24" ht="15.75" x14ac:dyDescent="0.25">
      <c r="B63" s="67"/>
      <c r="C63" s="71"/>
      <c r="D63" s="15" t="s">
        <v>177</v>
      </c>
      <c r="E63" s="15"/>
      <c r="F63" s="15"/>
      <c r="G63" s="229">
        <f>Q28</f>
        <v>0</v>
      </c>
      <c r="H63" s="71"/>
      <c r="I63" s="15" t="s">
        <v>177</v>
      </c>
      <c r="J63" s="15"/>
      <c r="K63" s="15"/>
      <c r="L63" s="15"/>
      <c r="M63" s="74">
        <f>'Tabell 1'!O15</f>
        <v>0</v>
      </c>
      <c r="N63" s="71"/>
      <c r="O63" s="42" t="s">
        <v>122</v>
      </c>
      <c r="P63" s="42"/>
      <c r="Q63" s="42"/>
      <c r="R63" s="42"/>
      <c r="S63" s="42"/>
      <c r="T63" s="42"/>
      <c r="U63" s="176"/>
      <c r="V63" s="15"/>
      <c r="W63" s="17"/>
    </row>
    <row r="64" spans="2:24" ht="15.75" x14ac:dyDescent="0.25">
      <c r="B64" s="67"/>
      <c r="C64" s="71"/>
      <c r="D64" s="83" t="s">
        <v>165</v>
      </c>
      <c r="E64" s="83"/>
      <c r="F64" s="83"/>
      <c r="G64" s="230">
        <f>R29</f>
        <v>0</v>
      </c>
      <c r="H64" s="71"/>
      <c r="I64" s="83" t="s">
        <v>122</v>
      </c>
      <c r="J64" s="83"/>
      <c r="K64" s="83"/>
      <c r="L64" s="83"/>
      <c r="M64" s="145">
        <f>'Tabell 1'!O16</f>
        <v>0</v>
      </c>
      <c r="N64" s="71"/>
      <c r="O64" s="83" t="s">
        <v>194</v>
      </c>
      <c r="P64" s="83"/>
      <c r="Q64" s="83"/>
      <c r="R64" s="83"/>
      <c r="S64" s="83"/>
      <c r="T64" s="83"/>
      <c r="U64" s="177"/>
      <c r="V64" s="15"/>
      <c r="W64" s="17"/>
      <c r="X64" s="191"/>
    </row>
    <row r="65" spans="2:24" ht="15.75" x14ac:dyDescent="0.25">
      <c r="B65" s="67"/>
      <c r="C65" s="71"/>
      <c r="D65" s="83" t="s">
        <v>43</v>
      </c>
      <c r="E65" s="83"/>
      <c r="F65" s="83"/>
      <c r="G65" s="145"/>
      <c r="H65" s="71"/>
      <c r="I65" s="83" t="s">
        <v>194</v>
      </c>
      <c r="J65" s="83"/>
      <c r="K65" s="83"/>
      <c r="L65" s="83"/>
      <c r="M65" s="145"/>
      <c r="N65" s="71"/>
      <c r="O65" s="83" t="s">
        <v>123</v>
      </c>
      <c r="P65" s="83"/>
      <c r="Q65" s="83"/>
      <c r="R65" s="83"/>
      <c r="S65" s="83"/>
      <c r="T65" s="83"/>
      <c r="U65" s="177"/>
      <c r="V65" s="15"/>
      <c r="W65" s="17"/>
    </row>
    <row r="66" spans="2:24" ht="15.75" x14ac:dyDescent="0.25">
      <c r="B66" s="67"/>
      <c r="C66" s="71"/>
      <c r="D66" s="83" t="s">
        <v>44</v>
      </c>
      <c r="E66" s="83"/>
      <c r="F66" s="83"/>
      <c r="G66" s="86"/>
      <c r="H66" s="71"/>
      <c r="I66" s="83" t="s">
        <v>195</v>
      </c>
      <c r="J66" s="83"/>
      <c r="K66" s="83"/>
      <c r="L66" s="83"/>
      <c r="M66" s="145"/>
      <c r="N66" s="71"/>
      <c r="O66" s="83" t="s">
        <v>124</v>
      </c>
      <c r="P66" s="83"/>
      <c r="Q66" s="83"/>
      <c r="R66" s="83"/>
      <c r="S66" s="83"/>
      <c r="T66" s="83"/>
      <c r="U66" s="177"/>
      <c r="V66" s="15"/>
      <c r="W66" s="17"/>
      <c r="X66" s="191"/>
    </row>
    <row r="67" spans="2:24" ht="15.75" x14ac:dyDescent="0.25">
      <c r="B67" s="67"/>
      <c r="C67" s="71"/>
      <c r="D67" s="83" t="s">
        <v>174</v>
      </c>
      <c r="E67" s="83"/>
      <c r="F67" s="83"/>
      <c r="G67" s="145">
        <f>Q37</f>
        <v>0</v>
      </c>
      <c r="H67" s="71"/>
      <c r="I67" s="83" t="s">
        <v>120</v>
      </c>
      <c r="J67" s="83"/>
      <c r="K67" s="83"/>
      <c r="L67" s="83"/>
      <c r="M67" s="145"/>
      <c r="N67" s="71"/>
      <c r="O67" s="83" t="s">
        <v>47</v>
      </c>
      <c r="P67" s="83"/>
      <c r="Q67" s="83"/>
      <c r="R67" s="83"/>
      <c r="S67" s="83"/>
      <c r="T67" s="83"/>
      <c r="U67" s="177"/>
      <c r="V67" s="15"/>
      <c r="W67" s="17"/>
    </row>
    <row r="68" spans="2:24" ht="15.75" x14ac:dyDescent="0.25">
      <c r="B68" s="67"/>
      <c r="C68" s="71"/>
      <c r="D68" s="83" t="s">
        <v>91</v>
      </c>
      <c r="E68" s="83"/>
      <c r="F68" s="83"/>
      <c r="G68" s="145"/>
      <c r="H68" s="71"/>
      <c r="I68" s="83" t="s">
        <v>45</v>
      </c>
      <c r="J68" s="83"/>
      <c r="K68" s="83"/>
      <c r="L68" s="83"/>
      <c r="M68" s="145"/>
      <c r="N68" s="71"/>
      <c r="O68" s="83" t="s">
        <v>126</v>
      </c>
      <c r="P68" s="83"/>
      <c r="Q68" s="83"/>
      <c r="R68" s="83"/>
      <c r="S68" s="83"/>
      <c r="T68" s="83"/>
      <c r="U68" s="177"/>
      <c r="V68" s="15"/>
      <c r="W68" s="17"/>
    </row>
    <row r="69" spans="2:24" ht="15.75" x14ac:dyDescent="0.25">
      <c r="B69" s="67"/>
      <c r="C69" s="71"/>
      <c r="D69" s="83" t="s">
        <v>91</v>
      </c>
      <c r="E69" s="83"/>
      <c r="F69" s="83"/>
      <c r="G69" s="145"/>
      <c r="H69" s="71"/>
      <c r="I69" s="83" t="s">
        <v>46</v>
      </c>
      <c r="J69" s="83"/>
      <c r="K69" s="83"/>
      <c r="L69" s="83"/>
      <c r="M69" s="145"/>
      <c r="N69" s="71"/>
      <c r="O69" s="83" t="s">
        <v>91</v>
      </c>
      <c r="P69" s="83"/>
      <c r="Q69" s="83"/>
      <c r="R69" s="83"/>
      <c r="S69" s="83"/>
      <c r="T69" s="83"/>
      <c r="U69" s="177"/>
      <c r="V69" s="15"/>
      <c r="W69" s="17"/>
    </row>
    <row r="70" spans="2:24" ht="15.75" x14ac:dyDescent="0.25">
      <c r="B70" s="67"/>
      <c r="C70" s="71"/>
      <c r="D70" s="83" t="s">
        <v>91</v>
      </c>
      <c r="E70" s="83"/>
      <c r="F70" s="83"/>
      <c r="G70" s="145"/>
      <c r="H70" s="71"/>
      <c r="I70" s="83" t="s">
        <v>37</v>
      </c>
      <c r="J70" s="83"/>
      <c r="K70" s="83"/>
      <c r="L70" s="83"/>
      <c r="M70" s="145"/>
      <c r="N70" s="71"/>
      <c r="O70" s="83" t="s">
        <v>91</v>
      </c>
      <c r="P70" s="83"/>
      <c r="Q70" s="83"/>
      <c r="R70" s="83"/>
      <c r="S70" s="83"/>
      <c r="T70" s="83"/>
      <c r="U70" s="177"/>
      <c r="V70" s="15"/>
      <c r="W70" s="17"/>
    </row>
    <row r="71" spans="2:24" ht="15.75" x14ac:dyDescent="0.25">
      <c r="B71" s="67"/>
      <c r="C71" s="71"/>
      <c r="D71" s="83" t="s">
        <v>91</v>
      </c>
      <c r="E71" s="83"/>
      <c r="F71" s="83"/>
      <c r="G71" s="145"/>
      <c r="H71" s="71"/>
      <c r="I71" s="83" t="s">
        <v>15</v>
      </c>
      <c r="J71" s="83"/>
      <c r="K71" s="83"/>
      <c r="L71" s="83"/>
      <c r="M71" s="145"/>
      <c r="N71" s="71"/>
      <c r="O71" s="83" t="s">
        <v>91</v>
      </c>
      <c r="P71" s="83"/>
      <c r="Q71" s="83"/>
      <c r="R71" s="83"/>
      <c r="S71" s="83"/>
      <c r="T71" s="83"/>
      <c r="U71" s="177"/>
      <c r="V71" s="15"/>
      <c r="W71" s="17"/>
    </row>
    <row r="72" spans="2:24" ht="15.75" x14ac:dyDescent="0.25">
      <c r="B72" s="67"/>
      <c r="C72" s="71"/>
      <c r="D72" s="83" t="s">
        <v>91</v>
      </c>
      <c r="E72" s="83"/>
      <c r="F72" s="83"/>
      <c r="G72" s="145"/>
      <c r="H72" s="71"/>
      <c r="I72" s="83" t="s">
        <v>204</v>
      </c>
      <c r="J72" s="83"/>
      <c r="K72" s="83"/>
      <c r="L72" s="83"/>
      <c r="M72" s="145"/>
      <c r="N72" s="71"/>
      <c r="O72" s="83" t="s">
        <v>91</v>
      </c>
      <c r="P72" s="83"/>
      <c r="Q72" s="83"/>
      <c r="R72" s="83"/>
      <c r="S72" s="83"/>
      <c r="T72" s="83"/>
      <c r="U72" s="177"/>
      <c r="V72" s="15"/>
      <c r="W72" s="17"/>
    </row>
    <row r="73" spans="2:24" ht="15.75" x14ac:dyDescent="0.25">
      <c r="B73" s="67"/>
      <c r="C73" s="71"/>
      <c r="D73" s="83" t="s">
        <v>91</v>
      </c>
      <c r="E73" s="83"/>
      <c r="F73" s="83"/>
      <c r="G73" s="145"/>
      <c r="H73" s="71"/>
      <c r="I73" s="83" t="s">
        <v>163</v>
      </c>
      <c r="J73" s="83"/>
      <c r="K73" s="83"/>
      <c r="L73" s="83"/>
      <c r="M73" s="145"/>
      <c r="N73" s="71"/>
      <c r="O73" s="83" t="s">
        <v>91</v>
      </c>
      <c r="P73" s="83"/>
      <c r="Q73" s="83"/>
      <c r="R73" s="83"/>
      <c r="S73" s="83"/>
      <c r="T73" s="83"/>
      <c r="U73" s="177"/>
      <c r="V73" s="15"/>
      <c r="W73" s="17"/>
    </row>
    <row r="74" spans="2:24" ht="15.75" x14ac:dyDescent="0.25">
      <c r="B74" s="67"/>
      <c r="C74" s="71"/>
      <c r="D74" s="83" t="s">
        <v>91</v>
      </c>
      <c r="E74" s="15"/>
      <c r="F74" s="15"/>
      <c r="G74" s="58"/>
      <c r="H74" s="71"/>
      <c r="I74" s="83" t="s">
        <v>91</v>
      </c>
      <c r="J74" s="15"/>
      <c r="K74" s="15"/>
      <c r="L74" s="15"/>
      <c r="M74" s="58"/>
      <c r="N74" s="71"/>
      <c r="O74" s="83" t="s">
        <v>91</v>
      </c>
      <c r="P74" s="15"/>
      <c r="Q74" s="15"/>
      <c r="R74" s="15"/>
      <c r="S74" s="15"/>
      <c r="T74" s="15"/>
      <c r="U74" s="178"/>
      <c r="V74" s="15"/>
      <c r="W74" s="17"/>
    </row>
    <row r="75" spans="2:24" ht="15.75" customHeight="1" x14ac:dyDescent="0.25">
      <c r="B75" s="67"/>
      <c r="C75" s="71"/>
      <c r="D75" s="260" t="s">
        <v>173</v>
      </c>
      <c r="E75" s="260"/>
      <c r="F75" s="260"/>
      <c r="G75" s="198">
        <f>SUM(G63:G74)</f>
        <v>0</v>
      </c>
      <c r="H75" s="71"/>
      <c r="I75" s="260" t="s">
        <v>175</v>
      </c>
      <c r="J75" s="260"/>
      <c r="K75" s="260"/>
      <c r="L75" s="260"/>
      <c r="M75" s="198">
        <f>SUM(M63:M74)</f>
        <v>0</v>
      </c>
      <c r="N75" s="199"/>
      <c r="O75" s="260" t="s">
        <v>72</v>
      </c>
      <c r="P75" s="260"/>
      <c r="Q75" s="260"/>
      <c r="R75" s="260"/>
      <c r="S75" s="65"/>
      <c r="T75" s="65"/>
      <c r="U75" s="59">
        <f>SUM(U63:U74)</f>
        <v>0</v>
      </c>
      <c r="V75" s="15"/>
      <c r="W75" s="17"/>
    </row>
    <row r="76" spans="2:24" ht="16.5" thickBot="1" x14ac:dyDescent="0.3">
      <c r="B76" s="21"/>
      <c r="C76" s="23"/>
      <c r="D76" s="22"/>
      <c r="E76" s="22"/>
      <c r="F76" s="22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4"/>
      <c r="W76" s="25"/>
    </row>
  </sheetData>
  <customSheetViews>
    <customSheetView guid="{638D7938-EFA0-4436-9CAA-A85730A44A66}" scale="85" showGridLines="0" fitToPage="1" topLeftCell="A37">
      <selection activeCell="S82" sqref="S82"/>
      <pageMargins left="3.937007874015748E-2" right="0.23622047244094491" top="0.35433070866141736" bottom="0.55118110236220474" header="0.31496062992125984" footer="0.31496062992125984"/>
      <pageSetup paperSize="9" scale="43" orientation="landscape" r:id="rId1"/>
      <headerFooter alignWithMargins="0">
        <oddFooter xml:space="preserve">&amp;C&amp;A, &amp;F&amp;R&amp;D &amp;T  </oddFooter>
      </headerFooter>
    </customSheetView>
    <customSheetView guid="{F3C81FC0-B7C2-4864-8299-258CD853A53A}" scale="85" showGridLines="0" fitToPage="1" topLeftCell="A40">
      <selection activeCell="T72" sqref="T72"/>
      <pageMargins left="3.937007874015748E-2" right="0.23622047244094491" top="0.35433070866141736" bottom="0.55118110236220474" header="0.31496062992125984" footer="0.31496062992125984"/>
      <pageSetup paperSize="9" scale="43" orientation="landscape" r:id="rId2"/>
      <headerFooter alignWithMargins="0">
        <oddFooter xml:space="preserve">&amp;C&amp;A, &amp;F&amp;R&amp;D &amp;T  </oddFooter>
      </headerFooter>
    </customSheetView>
  </customSheetViews>
  <mergeCells count="21">
    <mergeCell ref="G5:I5"/>
    <mergeCell ref="G7:I7"/>
    <mergeCell ref="D75:F75"/>
    <mergeCell ref="O75:R75"/>
    <mergeCell ref="D62:G62"/>
    <mergeCell ref="I62:M62"/>
    <mergeCell ref="I75:L75"/>
    <mergeCell ref="O62:U62"/>
    <mergeCell ref="S9:U9"/>
    <mergeCell ref="C11:C20"/>
    <mergeCell ref="D23:E23"/>
    <mergeCell ref="O11:O20"/>
    <mergeCell ref="G9:I9"/>
    <mergeCell ref="O22:P22"/>
    <mergeCell ref="C24:C34"/>
    <mergeCell ref="C36:C40"/>
    <mergeCell ref="C42:C46"/>
    <mergeCell ref="C48:C53"/>
    <mergeCell ref="S22:U22"/>
    <mergeCell ref="L22:M22"/>
    <mergeCell ref="Q22:R22"/>
  </mergeCells>
  <phoneticPr fontId="8" type="noConversion"/>
  <pageMargins left="3.937007874015748E-2" right="0.23622047244094491" top="0.35433070866141736" bottom="0.55118110236220474" header="0.31496062992125984" footer="0.31496062992125984"/>
  <pageSetup paperSize="9" scale="43" orientation="landscape" r:id="rId3"/>
  <headerFooter alignWithMargins="0">
    <oddFooter xml:space="preserve">&amp;C&amp;A, &amp;F&amp;R&amp;D &amp;T  </oddFooter>
  </headerFooter>
  <ignoredErrors>
    <ignoredError sqref="T29:U29" formula="1"/>
  </ignoredErrors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Y76"/>
  <sheetViews>
    <sheetView showGridLines="0" zoomScale="85" zoomScaleNormal="85" zoomScaleSheetLayoutView="80" workbookViewId="0"/>
  </sheetViews>
  <sheetFormatPr baseColWidth="10" defaultColWidth="11.42578125" defaultRowHeight="12.75" x14ac:dyDescent="0.2"/>
  <cols>
    <col min="1" max="1" width="1.5703125" customWidth="1"/>
    <col min="2" max="2" width="2.5703125" customWidth="1"/>
    <col min="3" max="3" width="3" customWidth="1"/>
    <col min="4" max="5" width="15.140625" customWidth="1"/>
    <col min="6" max="6" width="27.85546875" customWidth="1"/>
    <col min="7" max="7" width="16.28515625" customWidth="1"/>
    <col min="8" max="8" width="11.85546875" bestFit="1" customWidth="1"/>
    <col min="9" max="9" width="11.85546875" customWidth="1"/>
    <col min="10" max="10" width="4.140625" customWidth="1"/>
    <col min="11" max="11" width="3.7109375" customWidth="1"/>
    <col min="12" max="12" width="26.42578125" customWidth="1"/>
    <col min="13" max="13" width="17.7109375" customWidth="1"/>
    <col min="14" max="14" width="3.42578125" customWidth="1"/>
    <col min="15" max="15" width="15.7109375" customWidth="1"/>
    <col min="16" max="16" width="11.42578125" customWidth="1"/>
    <col min="17" max="17" width="16.85546875" customWidth="1"/>
    <col min="18" max="18" width="14.7109375" customWidth="1"/>
    <col min="19" max="19" width="16.85546875" customWidth="1"/>
    <col min="20" max="20" width="15" customWidth="1"/>
    <col min="21" max="21" width="16.42578125" customWidth="1"/>
    <col min="22" max="22" width="2" customWidth="1"/>
    <col min="23" max="23" width="2.5703125" customWidth="1"/>
  </cols>
  <sheetData>
    <row r="1" spans="2:25" ht="13.5" thickBot="1" x14ac:dyDescent="0.25"/>
    <row r="2" spans="2:25" ht="15.7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9"/>
    </row>
    <row r="3" spans="2:25" ht="15.75" x14ac:dyDescent="0.25">
      <c r="B3" s="4"/>
      <c r="C3" s="5"/>
      <c r="D3" s="7" t="s">
        <v>73</v>
      </c>
      <c r="E3" s="7"/>
      <c r="F3" s="5"/>
      <c r="G3" s="39"/>
      <c r="H3" s="5"/>
      <c r="I3" s="148" t="s">
        <v>85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8"/>
      <c r="W3" s="11"/>
    </row>
    <row r="4" spans="2:25" ht="15.7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5"/>
      <c r="O4" s="5"/>
      <c r="P4" s="5"/>
      <c r="Q4" s="5"/>
      <c r="R4" s="5"/>
      <c r="S4" s="5"/>
      <c r="T4" s="5"/>
      <c r="U4" s="5"/>
      <c r="V4" s="8"/>
      <c r="W4" s="11"/>
    </row>
    <row r="5" spans="2:25" ht="15.75" x14ac:dyDescent="0.25">
      <c r="B5" s="4"/>
      <c r="C5" s="5"/>
      <c r="D5" s="55" t="s">
        <v>1</v>
      </c>
      <c r="E5" s="7"/>
      <c r="F5" s="7"/>
      <c r="G5" s="256">
        <f>'Forside - input'!E3</f>
        <v>0</v>
      </c>
      <c r="H5" s="256"/>
      <c r="I5" s="256"/>
      <c r="J5" s="5"/>
      <c r="K5" s="5"/>
      <c r="L5" s="54" t="s">
        <v>32</v>
      </c>
      <c r="M5" s="33">
        <f>'Forside - input'!I3</f>
        <v>0</v>
      </c>
      <c r="N5" s="15"/>
      <c r="O5" s="55" t="s">
        <v>5</v>
      </c>
      <c r="P5" s="7"/>
      <c r="Q5" s="26">
        <f>'Forside - input'!G25</f>
        <v>44197</v>
      </c>
      <c r="R5" s="5"/>
      <c r="S5" s="55" t="str">
        <f>'Forside - input'!K3</f>
        <v>Fastsettingsår:</v>
      </c>
      <c r="T5" s="5"/>
      <c r="U5" s="33">
        <f>'Forside - input'!L3</f>
        <v>2021</v>
      </c>
      <c r="V5" s="5"/>
      <c r="W5" s="10"/>
    </row>
    <row r="6" spans="2:25" ht="15.75" x14ac:dyDescent="0.25">
      <c r="B6" s="4"/>
      <c r="C6" s="5"/>
      <c r="D6" s="6"/>
      <c r="E6" s="6"/>
      <c r="F6" s="6"/>
      <c r="G6" s="15"/>
      <c r="H6" s="15"/>
      <c r="I6" s="15"/>
      <c r="J6" s="5"/>
      <c r="K6" s="5"/>
      <c r="L6" s="5"/>
      <c r="M6" s="15"/>
      <c r="N6" s="15"/>
      <c r="O6" s="7"/>
      <c r="P6" s="7"/>
      <c r="Q6" s="5"/>
      <c r="R6" s="5"/>
      <c r="S6" s="5"/>
      <c r="T6" s="5"/>
      <c r="U6" s="5"/>
      <c r="V6" s="5"/>
      <c r="W6" s="10"/>
    </row>
    <row r="7" spans="2:25" ht="15.75" x14ac:dyDescent="0.25">
      <c r="B7" s="4"/>
      <c r="C7" s="5"/>
      <c r="D7" s="55" t="s">
        <v>0</v>
      </c>
      <c r="E7" s="7"/>
      <c r="F7" s="7"/>
      <c r="G7" s="256" t="str">
        <f>'Forside - input'!G11:H11</f>
        <v>Velg</v>
      </c>
      <c r="H7" s="256"/>
      <c r="I7" s="256"/>
      <c r="J7" s="196"/>
      <c r="K7" s="196"/>
      <c r="L7" s="54" t="s">
        <v>84</v>
      </c>
      <c r="M7" s="33">
        <f>'Forside - input'!G9</f>
        <v>0</v>
      </c>
      <c r="N7" s="15"/>
      <c r="O7" s="55" t="s">
        <v>27</v>
      </c>
      <c r="P7" s="7"/>
      <c r="Q7" s="197" t="str">
        <f>'Forside - input'!G26</f>
        <v>xx.xx.2021</v>
      </c>
      <c r="R7" s="5"/>
      <c r="S7" s="5"/>
      <c r="T7" s="5"/>
      <c r="U7" s="5"/>
      <c r="V7" s="5"/>
      <c r="W7" s="10"/>
    </row>
    <row r="8" spans="2:25" ht="15.75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5"/>
      <c r="U8" s="5"/>
      <c r="V8" s="16"/>
      <c r="W8" s="17"/>
    </row>
    <row r="9" spans="2:25" ht="15.75" x14ac:dyDescent="0.25">
      <c r="B9" s="14"/>
      <c r="C9" s="15"/>
      <c r="D9" s="15"/>
      <c r="E9" s="15"/>
      <c r="F9" s="15"/>
      <c r="G9" s="37" t="s">
        <v>36</v>
      </c>
      <c r="H9" s="37"/>
      <c r="I9" s="37"/>
      <c r="J9" s="37"/>
      <c r="K9" s="36"/>
      <c r="L9" s="15"/>
      <c r="M9" s="15"/>
      <c r="N9" s="15"/>
      <c r="O9" s="15"/>
      <c r="P9" s="15"/>
      <c r="Q9" s="15"/>
      <c r="R9" s="15"/>
      <c r="S9" s="263" t="s">
        <v>39</v>
      </c>
      <c r="T9" s="263"/>
      <c r="U9" s="263"/>
      <c r="V9" s="16"/>
      <c r="W9" s="17"/>
    </row>
    <row r="10" spans="2:25" ht="15.75" x14ac:dyDescent="0.25">
      <c r="B10" s="19"/>
      <c r="C10" s="66"/>
      <c r="D10" s="37"/>
      <c r="E10" s="38"/>
      <c r="F10" s="38"/>
      <c r="G10" s="40" t="s">
        <v>24</v>
      </c>
      <c r="H10" s="40" t="s">
        <v>23</v>
      </c>
      <c r="I10" s="40" t="s">
        <v>25</v>
      </c>
      <c r="J10" s="15"/>
      <c r="K10" s="15"/>
      <c r="L10" s="15"/>
      <c r="M10" s="15"/>
      <c r="N10" s="15"/>
      <c r="O10" s="50"/>
      <c r="P10" s="37"/>
      <c r="Q10" s="37"/>
      <c r="R10" s="37"/>
      <c r="S10" s="40" t="s">
        <v>24</v>
      </c>
      <c r="T10" s="40" t="s">
        <v>23</v>
      </c>
      <c r="U10" s="40" t="s">
        <v>25</v>
      </c>
      <c r="V10" s="15"/>
      <c r="W10" s="20"/>
      <c r="X10" s="175"/>
      <c r="Y10" s="175"/>
    </row>
    <row r="11" spans="2:25" ht="15.75" x14ac:dyDescent="0.25">
      <c r="B11" s="14"/>
      <c r="C11" s="15"/>
      <c r="D11" s="36" t="s">
        <v>115</v>
      </c>
      <c r="E11" s="15"/>
      <c r="F11" s="15"/>
      <c r="G11" s="28"/>
      <c r="H11" s="28">
        <f>'Tabell 1'!O27</f>
        <v>0</v>
      </c>
      <c r="I11" s="28">
        <f t="shared" ref="I11:I14" si="0">SUM(G11:H11)</f>
        <v>0</v>
      </c>
      <c r="J11" s="15"/>
      <c r="K11" s="15"/>
      <c r="L11" s="15"/>
      <c r="M11" s="15"/>
      <c r="N11" s="15"/>
      <c r="O11" s="36" t="s">
        <v>74</v>
      </c>
      <c r="P11" s="36"/>
      <c r="Q11" s="36"/>
      <c r="R11" s="15"/>
      <c r="S11" s="28">
        <f>M75-T11</f>
        <v>0</v>
      </c>
      <c r="T11" s="28">
        <f>M65-T13</f>
        <v>0</v>
      </c>
      <c r="U11" s="28">
        <f>S11+T11</f>
        <v>0</v>
      </c>
      <c r="V11" s="15"/>
      <c r="W11" s="17"/>
      <c r="X11" s="175"/>
      <c r="Y11" s="175"/>
    </row>
    <row r="12" spans="2:25" ht="15.75" x14ac:dyDescent="0.25">
      <c r="B12" s="14"/>
      <c r="C12" s="15"/>
      <c r="D12" s="89" t="s">
        <v>198</v>
      </c>
      <c r="E12" s="83"/>
      <c r="F12" s="83"/>
      <c r="G12" s="78">
        <f>'Tabell 1'!F42</f>
        <v>0</v>
      </c>
      <c r="H12" s="78"/>
      <c r="I12" s="78">
        <f t="shared" si="0"/>
        <v>0</v>
      </c>
      <c r="J12" s="15"/>
      <c r="K12" s="15"/>
      <c r="L12" s="15"/>
      <c r="M12" s="15"/>
      <c r="N12" s="15"/>
      <c r="O12" s="89" t="s">
        <v>169</v>
      </c>
      <c r="P12" s="89"/>
      <c r="Q12" s="89"/>
      <c r="R12" s="89"/>
      <c r="S12" s="78">
        <f>'Tabell 1'!O16</f>
        <v>0</v>
      </c>
      <c r="T12" s="78"/>
      <c r="U12" s="78">
        <f>S12+T12</f>
        <v>0</v>
      </c>
      <c r="V12" s="15"/>
      <c r="W12" s="17"/>
      <c r="X12" s="175"/>
      <c r="Y12" s="175"/>
    </row>
    <row r="13" spans="2:25" ht="15.75" x14ac:dyDescent="0.25">
      <c r="B13" s="14"/>
      <c r="C13" s="15"/>
      <c r="D13" s="89" t="s">
        <v>91</v>
      </c>
      <c r="E13" s="83"/>
      <c r="F13" s="83"/>
      <c r="G13" s="78"/>
      <c r="H13" s="78"/>
      <c r="I13" s="78">
        <f t="shared" si="0"/>
        <v>0</v>
      </c>
      <c r="J13" s="15"/>
      <c r="K13" s="15"/>
      <c r="L13" s="15"/>
      <c r="M13" s="15"/>
      <c r="N13" s="15"/>
      <c r="O13" s="89" t="s">
        <v>199</v>
      </c>
      <c r="P13" s="89"/>
      <c r="Q13" s="89"/>
      <c r="R13" s="89"/>
      <c r="S13" s="78">
        <f>-'Tabell 1'!O34</f>
        <v>0</v>
      </c>
      <c r="T13" s="78"/>
      <c r="U13" s="78">
        <f>S13+T13</f>
        <v>0</v>
      </c>
      <c r="V13" s="15"/>
      <c r="W13" s="17"/>
      <c r="X13" s="175"/>
      <c r="Y13" s="175"/>
    </row>
    <row r="14" spans="2:25" ht="15.75" x14ac:dyDescent="0.25">
      <c r="B14" s="14"/>
      <c r="C14" s="15"/>
      <c r="D14" s="89" t="s">
        <v>91</v>
      </c>
      <c r="E14" s="83"/>
      <c r="F14" s="84"/>
      <c r="G14" s="78"/>
      <c r="H14" s="78"/>
      <c r="I14" s="78">
        <f t="shared" si="0"/>
        <v>0</v>
      </c>
      <c r="J14" s="15"/>
      <c r="K14" s="15"/>
      <c r="L14" s="15"/>
      <c r="M14" s="15"/>
      <c r="N14" s="15"/>
      <c r="O14" s="89" t="s">
        <v>206</v>
      </c>
      <c r="P14" s="89"/>
      <c r="Q14" s="89"/>
      <c r="R14" s="89"/>
      <c r="S14" s="78">
        <f>-'Tabell 1'!O35</f>
        <v>0</v>
      </c>
      <c r="T14" s="78"/>
      <c r="U14" s="78">
        <f>S14+T14</f>
        <v>0</v>
      </c>
      <c r="V14" s="15"/>
      <c r="W14" s="17"/>
      <c r="X14" s="175"/>
      <c r="Y14" s="175"/>
    </row>
    <row r="15" spans="2:25" ht="15.75" x14ac:dyDescent="0.25">
      <c r="B15" s="14"/>
      <c r="C15" s="15"/>
      <c r="D15" s="89"/>
      <c r="E15" s="83"/>
      <c r="F15" s="83"/>
      <c r="G15" s="78"/>
      <c r="H15" s="78"/>
      <c r="I15" s="78"/>
      <c r="J15" s="15"/>
      <c r="K15" s="15"/>
      <c r="L15" s="15"/>
      <c r="M15" s="15"/>
      <c r="N15" s="15"/>
      <c r="O15" s="89" t="s">
        <v>170</v>
      </c>
      <c r="P15" s="89"/>
      <c r="Q15" s="89"/>
      <c r="R15" s="89"/>
      <c r="S15" s="78"/>
      <c r="T15" s="78">
        <f>-'Tabell 1'!O36</f>
        <v>0</v>
      </c>
      <c r="U15" s="78">
        <f>T15</f>
        <v>0</v>
      </c>
      <c r="V15" s="15"/>
      <c r="W15" s="17"/>
      <c r="X15" s="175"/>
      <c r="Y15" s="175"/>
    </row>
    <row r="16" spans="2:25" s="175" customFormat="1" ht="15.75" x14ac:dyDescent="0.25">
      <c r="B16" s="14"/>
      <c r="C16" s="15"/>
      <c r="D16" s="89"/>
      <c r="E16" s="83"/>
      <c r="F16" s="83"/>
      <c r="G16" s="78"/>
      <c r="H16" s="78"/>
      <c r="I16" s="78"/>
      <c r="J16" s="15"/>
      <c r="K16" s="15"/>
      <c r="L16" s="15"/>
      <c r="M16" s="15"/>
      <c r="N16" s="15"/>
      <c r="O16" s="89" t="s">
        <v>171</v>
      </c>
      <c r="P16" s="89"/>
      <c r="Q16" s="89"/>
      <c r="R16" s="89"/>
      <c r="S16" s="78"/>
      <c r="T16" s="78"/>
      <c r="U16" s="78">
        <f>S16+T16</f>
        <v>0</v>
      </c>
      <c r="V16" s="15"/>
      <c r="W16" s="17"/>
    </row>
    <row r="17" spans="2:25" ht="15.75" x14ac:dyDescent="0.25">
      <c r="B17" s="14"/>
      <c r="C17" s="15"/>
      <c r="D17" s="89"/>
      <c r="E17" s="83"/>
      <c r="F17" s="83"/>
      <c r="G17" s="78"/>
      <c r="H17" s="78"/>
      <c r="I17" s="78"/>
      <c r="J17" s="15"/>
      <c r="K17" s="15"/>
      <c r="L17" s="15"/>
      <c r="M17" s="15"/>
      <c r="N17" s="15"/>
      <c r="O17" s="89" t="str">
        <f>'Tabell 1'!D17</f>
        <v>Mer-/mindreuttak av petroleumsprodukter</v>
      </c>
      <c r="P17" s="89"/>
      <c r="Q17" s="89"/>
      <c r="R17" s="89"/>
      <c r="S17" s="78">
        <f>-'Tabell 1'!O17</f>
        <v>0</v>
      </c>
      <c r="T17" s="78"/>
      <c r="U17" s="78">
        <f>S17+T17</f>
        <v>0</v>
      </c>
      <c r="V17" s="15"/>
      <c r="W17" s="17"/>
      <c r="X17" s="175"/>
      <c r="Y17" s="175"/>
    </row>
    <row r="18" spans="2:25" s="175" customFormat="1" ht="15.75" x14ac:dyDescent="0.25">
      <c r="B18" s="14"/>
      <c r="C18" s="15"/>
      <c r="D18" s="36"/>
      <c r="E18" s="15"/>
      <c r="F18" s="15"/>
      <c r="G18" s="28"/>
      <c r="H18" s="28"/>
      <c r="I18" s="28"/>
      <c r="J18" s="15"/>
      <c r="K18" s="15"/>
      <c r="L18" s="15"/>
      <c r="M18" s="15"/>
      <c r="N18" s="15"/>
      <c r="O18" s="89" t="s">
        <v>172</v>
      </c>
      <c r="P18" s="89"/>
      <c r="Q18" s="89"/>
      <c r="R18" s="89"/>
      <c r="S18" s="78">
        <f>-'Tabell 1'!O18-T18</f>
        <v>0</v>
      </c>
      <c r="T18" s="78"/>
      <c r="U18" s="78">
        <f>S18+T18</f>
        <v>0</v>
      </c>
      <c r="V18" s="15"/>
      <c r="W18" s="17"/>
    </row>
    <row r="19" spans="2:25" ht="15.75" x14ac:dyDescent="0.25">
      <c r="B19" s="14"/>
      <c r="C19" s="15"/>
      <c r="D19" s="36"/>
      <c r="E19" s="15"/>
      <c r="F19" s="15"/>
      <c r="G19" s="28"/>
      <c r="H19" s="28"/>
      <c r="I19" s="28"/>
      <c r="J19" s="15"/>
      <c r="K19" s="15"/>
      <c r="L19" s="15"/>
      <c r="M19" s="15"/>
      <c r="N19" s="15"/>
      <c r="O19" s="89" t="str">
        <f>'Tabell 1'!D19</f>
        <v>Andre inntekter/kostnader - må forklares i tabell 7</v>
      </c>
      <c r="P19" s="89"/>
      <c r="Q19" s="89"/>
      <c r="R19" s="89"/>
      <c r="S19" s="78">
        <f>-'Tabell 1'!O19-T19</f>
        <v>0</v>
      </c>
      <c r="T19" s="78">
        <v>0</v>
      </c>
      <c r="U19" s="78">
        <f>S19+T19</f>
        <v>0</v>
      </c>
      <c r="V19" s="15"/>
      <c r="W19" s="17"/>
      <c r="X19" s="175"/>
      <c r="Y19" s="175"/>
    </row>
    <row r="20" spans="2:25" ht="15.75" x14ac:dyDescent="0.25">
      <c r="B20" s="14"/>
      <c r="C20" s="15"/>
      <c r="D20" s="42" t="s">
        <v>18</v>
      </c>
      <c r="E20" s="42"/>
      <c r="F20" s="42"/>
      <c r="G20" s="43">
        <f>SUM(G11:G19)</f>
        <v>0</v>
      </c>
      <c r="H20" s="43">
        <f>SUM(H11:H19)</f>
        <v>0</v>
      </c>
      <c r="I20" s="43">
        <f>SUM(I11:I19)</f>
        <v>0</v>
      </c>
      <c r="J20" s="15"/>
      <c r="K20" s="15"/>
      <c r="L20" s="15"/>
      <c r="M20" s="15"/>
      <c r="N20" s="15"/>
      <c r="O20" s="52" t="s">
        <v>18</v>
      </c>
      <c r="P20" s="31"/>
      <c r="Q20" s="31"/>
      <c r="R20" s="31"/>
      <c r="S20" s="43">
        <f>SUM(S11:S19)</f>
        <v>0</v>
      </c>
      <c r="T20" s="43">
        <f>SUM(T11:T19)</f>
        <v>0</v>
      </c>
      <c r="U20" s="43">
        <f>SUM(U11:U19)</f>
        <v>0</v>
      </c>
      <c r="V20" s="15"/>
      <c r="W20" s="17"/>
      <c r="X20" s="175"/>
      <c r="Y20" s="175"/>
    </row>
    <row r="21" spans="2:25" ht="16.5" thickBot="1" x14ac:dyDescent="0.3">
      <c r="B21" s="14"/>
      <c r="C21" s="33">
        <v>1</v>
      </c>
      <c r="D21" s="200" t="s">
        <v>38</v>
      </c>
      <c r="E21" s="200"/>
      <c r="F21" s="200"/>
      <c r="G21" s="200"/>
      <c r="H21" s="200"/>
      <c r="I21" s="219">
        <f>H20+G20</f>
        <v>0</v>
      </c>
      <c r="J21" s="15"/>
      <c r="K21" s="33"/>
      <c r="L21" s="15"/>
      <c r="M21" s="15"/>
      <c r="N21" s="33">
        <v>2</v>
      </c>
      <c r="O21" s="220" t="s">
        <v>51</v>
      </c>
      <c r="P21" s="220"/>
      <c r="Q21" s="200"/>
      <c r="R21" s="200"/>
      <c r="S21" s="219"/>
      <c r="T21" s="219"/>
      <c r="U21" s="219">
        <f>S20+T20</f>
        <v>0</v>
      </c>
      <c r="V21" s="15"/>
      <c r="W21" s="17"/>
    </row>
    <row r="22" spans="2:25" ht="15.75" x14ac:dyDescent="0.25">
      <c r="B22" s="14"/>
      <c r="C22" s="15"/>
      <c r="D22" s="15"/>
      <c r="E22" s="15"/>
      <c r="F22" s="15"/>
      <c r="G22" s="15"/>
      <c r="H22" s="15"/>
      <c r="I22" s="35"/>
      <c r="J22" s="15"/>
      <c r="K22" s="15"/>
      <c r="L22" s="35"/>
      <c r="M22" s="35"/>
      <c r="N22" s="15"/>
      <c r="O22" s="15"/>
      <c r="P22" s="15"/>
      <c r="Q22" s="15"/>
      <c r="R22" s="35"/>
      <c r="S22" s="35"/>
      <c r="T22" s="35"/>
      <c r="U22" s="35"/>
      <c r="V22" s="15"/>
      <c r="W22" s="17"/>
    </row>
    <row r="23" spans="2:25" ht="35.25" customHeight="1" x14ac:dyDescent="0.25">
      <c r="B23" s="14"/>
      <c r="C23" s="15"/>
      <c r="D23" s="15"/>
      <c r="E23" s="15"/>
      <c r="F23" s="15"/>
      <c r="G23" s="15"/>
      <c r="H23" s="15"/>
      <c r="I23" s="35"/>
      <c r="J23" s="15"/>
      <c r="K23" s="15"/>
      <c r="L23" s="254" t="s">
        <v>88</v>
      </c>
      <c r="M23" s="254"/>
      <c r="N23" s="15"/>
      <c r="O23" s="271" t="s">
        <v>49</v>
      </c>
      <c r="P23" s="271"/>
      <c r="Q23" s="269" t="s">
        <v>41</v>
      </c>
      <c r="R23" s="270"/>
      <c r="S23" s="266" t="s">
        <v>142</v>
      </c>
      <c r="T23" s="267"/>
      <c r="U23" s="268"/>
      <c r="V23" s="15"/>
      <c r="W23" s="17"/>
    </row>
    <row r="24" spans="2:25" ht="15.75" x14ac:dyDescent="0.25">
      <c r="B24" s="14"/>
      <c r="C24" s="15"/>
      <c r="D24" s="257"/>
      <c r="E24" s="257"/>
      <c r="F24" s="38"/>
      <c r="G24" s="38"/>
      <c r="H24" s="38"/>
      <c r="I24" s="38"/>
      <c r="J24" s="38"/>
      <c r="K24" s="15"/>
      <c r="L24" s="64" t="s">
        <v>59</v>
      </c>
      <c r="M24" s="64" t="s">
        <v>87</v>
      </c>
      <c r="N24" s="91"/>
      <c r="O24" s="69" t="s">
        <v>24</v>
      </c>
      <c r="P24" s="69" t="s">
        <v>23</v>
      </c>
      <c r="Q24" s="208" t="s">
        <v>24</v>
      </c>
      <c r="R24" s="210" t="s">
        <v>23</v>
      </c>
      <c r="S24" s="202" t="s">
        <v>24</v>
      </c>
      <c r="T24" s="201" t="s">
        <v>23</v>
      </c>
      <c r="U24" s="201" t="s">
        <v>90</v>
      </c>
      <c r="V24" s="15"/>
      <c r="W24" s="17"/>
    </row>
    <row r="25" spans="2:25" ht="15.75" x14ac:dyDescent="0.25">
      <c r="B25" s="14"/>
      <c r="C25" s="33">
        <v>3</v>
      </c>
      <c r="D25" s="33" t="s">
        <v>53</v>
      </c>
      <c r="E25" s="33"/>
      <c r="F25" s="33"/>
      <c r="G25" s="33"/>
      <c r="H25" s="33"/>
      <c r="I25" s="33"/>
      <c r="J25" s="33"/>
      <c r="K25" s="15"/>
      <c r="L25" s="15"/>
      <c r="M25" s="15"/>
      <c r="N25" s="15"/>
      <c r="O25" s="15"/>
      <c r="P25" s="15"/>
      <c r="Q25" s="203"/>
      <c r="R25" s="211"/>
      <c r="S25" s="203"/>
      <c r="T25" s="15"/>
      <c r="U25" s="15"/>
      <c r="V25" s="15"/>
      <c r="W25" s="17"/>
    </row>
    <row r="26" spans="2:25" ht="15.75" x14ac:dyDescent="0.25">
      <c r="B26" s="14"/>
      <c r="C26" s="15"/>
      <c r="D26" s="83" t="s">
        <v>213</v>
      </c>
      <c r="E26" s="83"/>
      <c r="F26" s="83"/>
      <c r="G26" s="83"/>
      <c r="H26" s="83"/>
      <c r="I26" s="83"/>
      <c r="J26" s="83"/>
      <c r="K26" s="15"/>
      <c r="L26" s="78">
        <f>-M64</f>
        <v>0</v>
      </c>
      <c r="M26" s="79"/>
      <c r="N26" s="15"/>
      <c r="O26" s="79"/>
      <c r="P26" s="79"/>
      <c r="Q26" s="204"/>
      <c r="R26" s="212"/>
      <c r="S26" s="204"/>
      <c r="T26" s="79"/>
      <c r="U26" s="79"/>
      <c r="V26" s="15"/>
      <c r="W26" s="17"/>
    </row>
    <row r="27" spans="2:25" ht="15.75" x14ac:dyDescent="0.25">
      <c r="B27" s="14"/>
      <c r="C27" s="15"/>
      <c r="D27" s="83" t="s">
        <v>89</v>
      </c>
      <c r="E27" s="83"/>
      <c r="F27" s="83"/>
      <c r="G27" s="224"/>
      <c r="H27" s="224"/>
      <c r="I27" s="224"/>
      <c r="J27" s="224"/>
      <c r="K27" s="15"/>
      <c r="L27" s="146"/>
      <c r="M27" s="79"/>
      <c r="N27" s="15"/>
      <c r="O27" s="79"/>
      <c r="P27" s="79"/>
      <c r="Q27" s="204"/>
      <c r="R27" s="212"/>
      <c r="S27" s="204"/>
      <c r="T27" s="79"/>
      <c r="U27" s="79"/>
      <c r="V27" s="15"/>
      <c r="W27" s="17"/>
    </row>
    <row r="28" spans="2:25" ht="15.75" x14ac:dyDescent="0.25">
      <c r="B28" s="14"/>
      <c r="C28" s="15"/>
      <c r="D28" s="30" t="s">
        <v>143</v>
      </c>
      <c r="E28" s="30"/>
      <c r="F28" s="30"/>
      <c r="G28" s="30"/>
      <c r="H28" s="30"/>
      <c r="I28" s="30"/>
      <c r="J28" s="30"/>
      <c r="K28" s="15"/>
      <c r="L28" s="62">
        <f>L26+L27</f>
        <v>0</v>
      </c>
      <c r="M28" s="79"/>
      <c r="N28" s="15"/>
      <c r="O28" s="90">
        <f>L28-M28-P28</f>
        <v>0</v>
      </c>
      <c r="P28" s="90"/>
      <c r="Q28" s="204"/>
      <c r="R28" s="212"/>
      <c r="S28" s="205">
        <f>O28+Q28</f>
        <v>0</v>
      </c>
      <c r="T28" s="90">
        <f>P28+R28</f>
        <v>0</v>
      </c>
      <c r="U28" s="90">
        <f t="shared" ref="U28:U34" si="1">S28+T28</f>
        <v>0</v>
      </c>
      <c r="V28" s="15"/>
      <c r="W28" s="17"/>
    </row>
    <row r="29" spans="2:25" ht="15.75" x14ac:dyDescent="0.25">
      <c r="B29" s="14"/>
      <c r="C29" s="15"/>
      <c r="D29" s="223" t="s">
        <v>125</v>
      </c>
      <c r="E29" s="223"/>
      <c r="F29" s="223"/>
      <c r="G29" s="223"/>
      <c r="H29" s="223"/>
      <c r="I29" s="223"/>
      <c r="J29" s="223"/>
      <c r="K29" s="15"/>
      <c r="L29" s="79"/>
      <c r="M29" s="79"/>
      <c r="N29" s="15"/>
      <c r="O29" s="79"/>
      <c r="P29" s="79"/>
      <c r="Q29" s="205"/>
      <c r="R29" s="212"/>
      <c r="S29" s="205">
        <f t="shared" ref="S29:T33" si="2">O29+Q29</f>
        <v>0</v>
      </c>
      <c r="T29" s="90">
        <f t="shared" si="2"/>
        <v>0</v>
      </c>
      <c r="U29" s="90">
        <f t="shared" si="1"/>
        <v>0</v>
      </c>
      <c r="V29" s="15"/>
      <c r="W29" s="17"/>
    </row>
    <row r="30" spans="2:25" s="175" customFormat="1" ht="15.75" x14ac:dyDescent="0.25">
      <c r="B30" s="14"/>
      <c r="C30" s="15"/>
      <c r="D30" s="83" t="s">
        <v>179</v>
      </c>
      <c r="E30" s="83"/>
      <c r="F30" s="83"/>
      <c r="G30" s="83"/>
      <c r="H30" s="83"/>
      <c r="I30" s="83"/>
      <c r="J30" s="83"/>
      <c r="K30" s="15"/>
      <c r="L30" s="79"/>
      <c r="M30" s="79"/>
      <c r="N30" s="15"/>
      <c r="O30" s="79"/>
      <c r="P30" s="79"/>
      <c r="Q30" s="204"/>
      <c r="R30" s="213">
        <f>-(('Forside - input'!I37*('Forside - input'!I38-'Forside - input'!I33))+('Forside - input'!J37*('Forside - input'!J38-'Forside - input'!J33))+('Forside - input'!K37*('Forside - input'!K38-'Forside - input'!K33))+('Forside - input'!L37*('Forside - input'!L38-'Forside - input'!L34)))</f>
        <v>0</v>
      </c>
      <c r="S30" s="205"/>
      <c r="T30" s="90"/>
      <c r="U30" s="90"/>
      <c r="V30" s="15"/>
      <c r="W30" s="17"/>
    </row>
    <row r="31" spans="2:25" ht="15.75" x14ac:dyDescent="0.25">
      <c r="B31" s="14"/>
      <c r="C31" s="15"/>
      <c r="D31" s="89" t="s">
        <v>117</v>
      </c>
      <c r="E31" s="83"/>
      <c r="F31" s="83"/>
      <c r="G31" s="83"/>
      <c r="H31" s="83"/>
      <c r="I31" s="83"/>
      <c r="J31" s="83"/>
      <c r="K31" s="15"/>
      <c r="L31" s="79"/>
      <c r="M31" s="79"/>
      <c r="N31" s="15"/>
      <c r="O31" s="79"/>
      <c r="P31" s="79"/>
      <c r="Q31" s="205"/>
      <c r="R31" s="213"/>
      <c r="S31" s="205">
        <f t="shared" si="2"/>
        <v>0</v>
      </c>
      <c r="T31" s="90">
        <f t="shared" si="2"/>
        <v>0</v>
      </c>
      <c r="U31" s="90">
        <f t="shared" si="1"/>
        <v>0</v>
      </c>
      <c r="V31" s="15"/>
      <c r="W31" s="17"/>
    </row>
    <row r="32" spans="2:25" ht="15.75" x14ac:dyDescent="0.25">
      <c r="B32" s="14"/>
      <c r="C32" s="15"/>
      <c r="D32" s="89" t="s">
        <v>159</v>
      </c>
      <c r="E32" s="83"/>
      <c r="F32" s="83"/>
      <c r="G32" s="83"/>
      <c r="H32" s="83"/>
      <c r="I32" s="83"/>
      <c r="J32" s="83"/>
      <c r="K32" s="15"/>
      <c r="L32" s="79"/>
      <c r="M32" s="79"/>
      <c r="N32" s="15"/>
      <c r="O32" s="79"/>
      <c r="P32" s="79"/>
      <c r="Q32" s="205"/>
      <c r="R32" s="213"/>
      <c r="S32" s="205">
        <f t="shared" si="2"/>
        <v>0</v>
      </c>
      <c r="T32" s="90">
        <f t="shared" si="2"/>
        <v>0</v>
      </c>
      <c r="U32" s="90">
        <f t="shared" si="1"/>
        <v>0</v>
      </c>
      <c r="V32" s="15"/>
      <c r="W32" s="17"/>
    </row>
    <row r="33" spans="2:24" ht="15.75" x14ac:dyDescent="0.25">
      <c r="B33" s="14"/>
      <c r="C33" s="15"/>
      <c r="D33" s="89" t="s">
        <v>91</v>
      </c>
      <c r="E33" s="15"/>
      <c r="F33" s="15"/>
      <c r="G33" s="15"/>
      <c r="H33" s="15"/>
      <c r="I33" s="15"/>
      <c r="J33" s="15"/>
      <c r="K33" s="15"/>
      <c r="L33" s="61"/>
      <c r="M33" s="61"/>
      <c r="N33" s="15"/>
      <c r="O33" s="90">
        <f>L33-M33-P33</f>
        <v>0</v>
      </c>
      <c r="P33" s="61"/>
      <c r="Q33" s="206"/>
      <c r="R33" s="214"/>
      <c r="S33" s="206">
        <f t="shared" si="2"/>
        <v>0</v>
      </c>
      <c r="T33" s="209">
        <f t="shared" si="2"/>
        <v>0</v>
      </c>
      <c r="U33" s="61">
        <f t="shared" si="1"/>
        <v>0</v>
      </c>
      <c r="V33" s="15"/>
      <c r="W33" s="17"/>
    </row>
    <row r="34" spans="2:24" ht="15.75" x14ac:dyDescent="0.25">
      <c r="B34" s="14"/>
      <c r="C34" s="15"/>
      <c r="D34" s="30" t="s">
        <v>145</v>
      </c>
      <c r="E34" s="30"/>
      <c r="F34" s="30"/>
      <c r="G34" s="30"/>
      <c r="H34" s="30"/>
      <c r="I34" s="30"/>
      <c r="J34" s="30"/>
      <c r="K34" s="15"/>
      <c r="L34" s="30"/>
      <c r="M34" s="30"/>
      <c r="N34" s="15"/>
      <c r="O34" s="62">
        <f t="shared" ref="O34:T34" si="3">SUM(O25:O33)</f>
        <v>0</v>
      </c>
      <c r="P34" s="62"/>
      <c r="Q34" s="207">
        <f t="shared" si="3"/>
        <v>0</v>
      </c>
      <c r="R34" s="215">
        <f t="shared" si="3"/>
        <v>0</v>
      </c>
      <c r="S34" s="207">
        <f t="shared" si="3"/>
        <v>0</v>
      </c>
      <c r="T34" s="62">
        <f t="shared" si="3"/>
        <v>0</v>
      </c>
      <c r="U34" s="62">
        <f t="shared" si="1"/>
        <v>0</v>
      </c>
      <c r="V34" s="15"/>
      <c r="W34" s="17"/>
    </row>
    <row r="35" spans="2:24" ht="15.75" x14ac:dyDescent="0.2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7"/>
    </row>
    <row r="36" spans="2:24" ht="15.75" x14ac:dyDescent="0.25">
      <c r="B36" s="14"/>
      <c r="C36" s="33">
        <v>4</v>
      </c>
      <c r="D36" s="33" t="s">
        <v>55</v>
      </c>
      <c r="E36" s="33"/>
      <c r="F36" s="33"/>
      <c r="G36" s="33"/>
      <c r="H36" s="33"/>
      <c r="I36" s="33"/>
      <c r="J36" s="3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7"/>
    </row>
    <row r="37" spans="2:24" ht="15.75" x14ac:dyDescent="0.25">
      <c r="B37" s="14"/>
      <c r="C37" s="15"/>
      <c r="D37" s="83" t="s">
        <v>214</v>
      </c>
      <c r="E37" s="83"/>
      <c r="F37" s="83"/>
      <c r="G37" s="83"/>
      <c r="H37" s="83"/>
      <c r="I37" s="83"/>
      <c r="J37" s="83"/>
      <c r="K37" s="15"/>
      <c r="L37" s="90"/>
      <c r="M37" s="79"/>
      <c r="N37" s="15"/>
      <c r="O37" s="90">
        <f>L37-M37-P37</f>
        <v>0</v>
      </c>
      <c r="P37" s="79"/>
      <c r="Q37" s="204"/>
      <c r="R37" s="79"/>
      <c r="S37" s="205">
        <f t="shared" ref="S37:T39" si="4">O37+Q37</f>
        <v>0</v>
      </c>
      <c r="T37" s="90">
        <f t="shared" si="4"/>
        <v>0</v>
      </c>
      <c r="U37" s="90">
        <f>S37+T37</f>
        <v>0</v>
      </c>
      <c r="V37" s="15"/>
      <c r="W37" s="17"/>
    </row>
    <row r="38" spans="2:24" ht="15.75" x14ac:dyDescent="0.25">
      <c r="B38" s="14"/>
      <c r="C38" s="15"/>
      <c r="D38" s="83" t="s">
        <v>58</v>
      </c>
      <c r="E38" s="83"/>
      <c r="F38" s="83"/>
      <c r="G38" s="83"/>
      <c r="H38" s="83"/>
      <c r="I38" s="83"/>
      <c r="J38" s="83"/>
      <c r="K38" s="15"/>
      <c r="L38" s="83"/>
      <c r="M38" s="83"/>
      <c r="N38" s="15"/>
      <c r="O38" s="79"/>
      <c r="P38" s="79"/>
      <c r="Q38" s="205">
        <f>-L37</f>
        <v>0</v>
      </c>
      <c r="R38" s="79"/>
      <c r="S38" s="205">
        <f t="shared" si="4"/>
        <v>0</v>
      </c>
      <c r="T38" s="90">
        <f t="shared" si="4"/>
        <v>0</v>
      </c>
      <c r="U38" s="90">
        <f>S38+T38</f>
        <v>0</v>
      </c>
      <c r="V38" s="15"/>
      <c r="W38" s="17"/>
    </row>
    <row r="39" spans="2:24" ht="15.75" x14ac:dyDescent="0.25">
      <c r="B39" s="14"/>
      <c r="C39" s="15"/>
      <c r="D39" s="89" t="s">
        <v>91</v>
      </c>
      <c r="E39" s="15"/>
      <c r="F39" s="15"/>
      <c r="G39" s="15"/>
      <c r="H39" s="15"/>
      <c r="I39" s="15"/>
      <c r="J39" s="15"/>
      <c r="K39" s="15"/>
      <c r="L39" s="61"/>
      <c r="M39" s="61"/>
      <c r="N39" s="15"/>
      <c r="O39" s="90">
        <f>L39-M39-P39</f>
        <v>0</v>
      </c>
      <c r="P39" s="61"/>
      <c r="Q39" s="206"/>
      <c r="R39" s="61"/>
      <c r="S39" s="206">
        <f t="shared" si="4"/>
        <v>0</v>
      </c>
      <c r="T39" s="61">
        <f t="shared" si="4"/>
        <v>0</v>
      </c>
      <c r="U39" s="61">
        <f>S39+T39</f>
        <v>0</v>
      </c>
      <c r="V39" s="15"/>
      <c r="W39" s="17"/>
    </row>
    <row r="40" spans="2:24" ht="15.75" x14ac:dyDescent="0.25">
      <c r="B40" s="14"/>
      <c r="C40" s="15"/>
      <c r="D40" s="30" t="s">
        <v>65</v>
      </c>
      <c r="E40" s="30"/>
      <c r="F40" s="30"/>
      <c r="G40" s="30"/>
      <c r="H40" s="30"/>
      <c r="I40" s="30"/>
      <c r="J40" s="30"/>
      <c r="K40" s="15"/>
      <c r="L40" s="30"/>
      <c r="M40" s="30"/>
      <c r="N40" s="15"/>
      <c r="O40" s="62">
        <f t="shared" ref="O40:T40" si="5">SUM(O36:O39)</f>
        <v>0</v>
      </c>
      <c r="P40" s="62">
        <f t="shared" si="5"/>
        <v>0</v>
      </c>
      <c r="Q40" s="207">
        <f t="shared" si="5"/>
        <v>0</v>
      </c>
      <c r="R40" s="62">
        <f t="shared" si="5"/>
        <v>0</v>
      </c>
      <c r="S40" s="207">
        <f t="shared" si="5"/>
        <v>0</v>
      </c>
      <c r="T40" s="62">
        <f t="shared" si="5"/>
        <v>0</v>
      </c>
      <c r="U40" s="62">
        <f>S40+T40</f>
        <v>0</v>
      </c>
      <c r="V40" s="15"/>
      <c r="W40" s="17"/>
    </row>
    <row r="41" spans="2:24" ht="15.75" x14ac:dyDescent="0.2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7"/>
    </row>
    <row r="42" spans="2:24" ht="15.75" x14ac:dyDescent="0.25">
      <c r="B42" s="14"/>
      <c r="C42" s="33">
        <v>5</v>
      </c>
      <c r="D42" s="33" t="s">
        <v>56</v>
      </c>
      <c r="E42" s="33"/>
      <c r="F42" s="33"/>
      <c r="G42" s="33"/>
      <c r="H42" s="33"/>
      <c r="I42" s="33"/>
      <c r="J42" s="3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7"/>
    </row>
    <row r="43" spans="2:24" ht="15.75" x14ac:dyDescent="0.25">
      <c r="B43" s="14"/>
      <c r="C43" s="15"/>
      <c r="D43" s="89" t="s">
        <v>116</v>
      </c>
      <c r="E43" s="83"/>
      <c r="F43" s="83"/>
      <c r="G43" s="83"/>
      <c r="H43" s="83"/>
      <c r="I43" s="83"/>
      <c r="J43" s="83"/>
      <c r="K43" s="15"/>
      <c r="L43" s="90"/>
      <c r="M43" s="79"/>
      <c r="N43" s="15"/>
      <c r="O43" s="90">
        <f>L43-M43-P43</f>
        <v>0</v>
      </c>
      <c r="P43" s="90"/>
      <c r="Q43" s="205"/>
      <c r="R43" s="90"/>
      <c r="S43" s="205">
        <f t="shared" ref="S43:T45" si="6">O43+Q43</f>
        <v>0</v>
      </c>
      <c r="T43" s="90">
        <f t="shared" si="6"/>
        <v>0</v>
      </c>
      <c r="U43" s="90">
        <f>S43+T43</f>
        <v>0</v>
      </c>
      <c r="V43" s="15"/>
      <c r="W43" s="17"/>
      <c r="X43" s="191"/>
    </row>
    <row r="44" spans="2:24" ht="15.75" x14ac:dyDescent="0.25">
      <c r="B44" s="14"/>
      <c r="C44" s="15"/>
      <c r="D44" s="89" t="s">
        <v>147</v>
      </c>
      <c r="E44" s="83"/>
      <c r="F44" s="83"/>
      <c r="G44" s="83"/>
      <c r="H44" s="83"/>
      <c r="I44" s="83"/>
      <c r="J44" s="83"/>
      <c r="K44" s="15"/>
      <c r="L44" s="90">
        <f>'Tabell 1'!F42</f>
        <v>0</v>
      </c>
      <c r="M44" s="79"/>
      <c r="N44" s="15"/>
      <c r="O44" s="90">
        <f>L44-M44-P44</f>
        <v>0</v>
      </c>
      <c r="P44" s="90"/>
      <c r="Q44" s="205"/>
      <c r="R44" s="90"/>
      <c r="S44" s="205">
        <f t="shared" si="6"/>
        <v>0</v>
      </c>
      <c r="T44" s="90">
        <f t="shared" si="6"/>
        <v>0</v>
      </c>
      <c r="U44" s="90">
        <f>S44+T44</f>
        <v>0</v>
      </c>
      <c r="V44" s="15"/>
      <c r="W44" s="17"/>
    </row>
    <row r="45" spans="2:24" ht="15.75" x14ac:dyDescent="0.25">
      <c r="B45" s="14"/>
      <c r="C45" s="15"/>
      <c r="D45" s="89" t="s">
        <v>91</v>
      </c>
      <c r="E45" s="15"/>
      <c r="F45" s="15"/>
      <c r="G45" s="15"/>
      <c r="H45" s="15"/>
      <c r="I45" s="15"/>
      <c r="J45" s="15"/>
      <c r="K45" s="15"/>
      <c r="L45" s="61"/>
      <c r="M45" s="61"/>
      <c r="N45" s="15"/>
      <c r="O45" s="61">
        <f>L45-M45-P45</f>
        <v>0</v>
      </c>
      <c r="P45" s="61"/>
      <c r="Q45" s="206"/>
      <c r="R45" s="61"/>
      <c r="S45" s="206">
        <f t="shared" si="6"/>
        <v>0</v>
      </c>
      <c r="T45" s="61">
        <f t="shared" si="6"/>
        <v>0</v>
      </c>
      <c r="U45" s="61">
        <f>S45+T45</f>
        <v>0</v>
      </c>
      <c r="V45" s="15"/>
      <c r="W45" s="17"/>
    </row>
    <row r="46" spans="2:24" ht="15.75" x14ac:dyDescent="0.25">
      <c r="B46" s="14"/>
      <c r="C46" s="15"/>
      <c r="D46" s="30" t="s">
        <v>146</v>
      </c>
      <c r="E46" s="30"/>
      <c r="F46" s="30"/>
      <c r="G46" s="30"/>
      <c r="H46" s="30"/>
      <c r="I46" s="30"/>
      <c r="J46" s="30"/>
      <c r="K46" s="15"/>
      <c r="L46" s="30"/>
      <c r="M46" s="30"/>
      <c r="N46" s="15"/>
      <c r="O46" s="62">
        <f t="shared" ref="O46:T46" si="7">SUM(O43:O45)</f>
        <v>0</v>
      </c>
      <c r="P46" s="62">
        <f t="shared" si="7"/>
        <v>0</v>
      </c>
      <c r="Q46" s="207">
        <f t="shared" si="7"/>
        <v>0</v>
      </c>
      <c r="R46" s="62">
        <f t="shared" si="7"/>
        <v>0</v>
      </c>
      <c r="S46" s="207">
        <f t="shared" si="7"/>
        <v>0</v>
      </c>
      <c r="T46" s="62">
        <f t="shared" si="7"/>
        <v>0</v>
      </c>
      <c r="U46" s="62">
        <f>S46+T46</f>
        <v>0</v>
      </c>
      <c r="V46" s="15"/>
      <c r="W46" s="17"/>
    </row>
    <row r="47" spans="2:24" ht="15.75" x14ac:dyDescent="0.25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7"/>
    </row>
    <row r="48" spans="2:24" ht="15.75" x14ac:dyDescent="0.25">
      <c r="B48" s="14"/>
      <c r="C48" s="33">
        <v>6</v>
      </c>
      <c r="D48" s="33" t="s">
        <v>57</v>
      </c>
      <c r="E48" s="33"/>
      <c r="F48" s="33"/>
      <c r="G48" s="33"/>
      <c r="H48" s="33"/>
      <c r="I48" s="33"/>
      <c r="J48" s="33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7"/>
    </row>
    <row r="49" spans="2:24" ht="15.75" x14ac:dyDescent="0.25">
      <c r="B49" s="14"/>
      <c r="C49" s="15"/>
      <c r="D49" s="83" t="s">
        <v>148</v>
      </c>
      <c r="E49" s="83"/>
      <c r="F49" s="83"/>
      <c r="G49" s="83"/>
      <c r="H49" s="83"/>
      <c r="I49" s="83"/>
      <c r="J49" s="83"/>
      <c r="K49" s="15"/>
      <c r="L49" s="83"/>
      <c r="M49" s="83"/>
      <c r="N49" s="15"/>
      <c r="O49" s="83"/>
      <c r="P49" s="83"/>
      <c r="Q49" s="205"/>
      <c r="R49" s="90"/>
      <c r="S49" s="205">
        <f t="shared" ref="S49:T52" si="8">Q49</f>
        <v>0</v>
      </c>
      <c r="T49" s="90">
        <f t="shared" si="8"/>
        <v>0</v>
      </c>
      <c r="U49" s="90">
        <f>S49+T49</f>
        <v>0</v>
      </c>
      <c r="V49" s="15"/>
      <c r="W49" s="17"/>
    </row>
    <row r="50" spans="2:24" ht="15.75" x14ac:dyDescent="0.25">
      <c r="B50" s="14"/>
      <c r="C50" s="15"/>
      <c r="D50" s="89" t="s">
        <v>91</v>
      </c>
      <c r="E50" s="83"/>
      <c r="F50" s="83"/>
      <c r="G50" s="83"/>
      <c r="H50" s="83"/>
      <c r="I50" s="83"/>
      <c r="J50" s="83"/>
      <c r="K50" s="15"/>
      <c r="L50" s="83"/>
      <c r="M50" s="83"/>
      <c r="N50" s="15"/>
      <c r="O50" s="83"/>
      <c r="P50" s="83"/>
      <c r="Q50" s="205"/>
      <c r="R50" s="90"/>
      <c r="S50" s="205">
        <f t="shared" si="8"/>
        <v>0</v>
      </c>
      <c r="T50" s="90">
        <f t="shared" si="8"/>
        <v>0</v>
      </c>
      <c r="U50" s="90">
        <f>S50+T50</f>
        <v>0</v>
      </c>
      <c r="V50" s="15"/>
      <c r="W50" s="17"/>
    </row>
    <row r="51" spans="2:24" ht="15.75" x14ac:dyDescent="0.25">
      <c r="B51" s="14"/>
      <c r="C51" s="15"/>
      <c r="D51" s="89" t="s">
        <v>91</v>
      </c>
      <c r="E51" s="83"/>
      <c r="F51" s="83"/>
      <c r="G51" s="83"/>
      <c r="H51" s="83"/>
      <c r="I51" s="83"/>
      <c r="J51" s="83"/>
      <c r="K51" s="15"/>
      <c r="L51" s="83"/>
      <c r="M51" s="83"/>
      <c r="N51" s="15"/>
      <c r="O51" s="83"/>
      <c r="P51" s="83"/>
      <c r="Q51" s="205"/>
      <c r="R51" s="90"/>
      <c r="S51" s="205">
        <f t="shared" si="8"/>
        <v>0</v>
      </c>
      <c r="T51" s="90">
        <f t="shared" si="8"/>
        <v>0</v>
      </c>
      <c r="U51" s="90">
        <f>S51+T51</f>
        <v>0</v>
      </c>
      <c r="V51" s="15"/>
      <c r="W51" s="17"/>
    </row>
    <row r="52" spans="2:24" ht="15.75" x14ac:dyDescent="0.25">
      <c r="B52" s="14"/>
      <c r="C52" s="15"/>
      <c r="D52" s="89" t="s">
        <v>91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206"/>
      <c r="R52" s="61"/>
      <c r="S52" s="206">
        <f t="shared" si="8"/>
        <v>0</v>
      </c>
      <c r="T52" s="61">
        <f t="shared" si="8"/>
        <v>0</v>
      </c>
      <c r="U52" s="61">
        <f>S52+T52</f>
        <v>0</v>
      </c>
      <c r="V52" s="15"/>
      <c r="W52" s="17"/>
    </row>
    <row r="53" spans="2:24" ht="15.75" x14ac:dyDescent="0.25">
      <c r="B53" s="14"/>
      <c r="C53" s="15"/>
      <c r="D53" s="30" t="s">
        <v>54</v>
      </c>
      <c r="E53" s="30"/>
      <c r="F53" s="30"/>
      <c r="G53" s="30"/>
      <c r="H53" s="30"/>
      <c r="I53" s="30"/>
      <c r="J53" s="30"/>
      <c r="K53" s="15"/>
      <c r="L53" s="30"/>
      <c r="M53" s="30"/>
      <c r="N53" s="15"/>
      <c r="O53" s="30"/>
      <c r="P53" s="30"/>
      <c r="Q53" s="207">
        <f>SUM(Q49:Q52)</f>
        <v>0</v>
      </c>
      <c r="R53" s="62">
        <f>SUM(R49:R52)</f>
        <v>0</v>
      </c>
      <c r="S53" s="207">
        <f>SUM(S49:S52)</f>
        <v>0</v>
      </c>
      <c r="T53" s="62">
        <f>SUM(T49:T52)</f>
        <v>0</v>
      </c>
      <c r="U53" s="62">
        <f>S53+T53</f>
        <v>0</v>
      </c>
      <c r="V53" s="15"/>
      <c r="W53" s="17"/>
    </row>
    <row r="54" spans="2:24" ht="15.75" x14ac:dyDescent="0.25"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7"/>
    </row>
    <row r="55" spans="2:24" ht="15.75" x14ac:dyDescent="0.25">
      <c r="B55" s="14"/>
      <c r="C55" s="33">
        <v>7</v>
      </c>
      <c r="D55" s="49" t="s">
        <v>68</v>
      </c>
      <c r="E55" s="49"/>
      <c r="F55" s="49"/>
      <c r="G55" s="49"/>
      <c r="H55" s="49"/>
      <c r="I55" s="49"/>
      <c r="J55" s="49"/>
      <c r="K55" s="15"/>
      <c r="L55" s="30"/>
      <c r="M55" s="30"/>
      <c r="N55" s="15"/>
      <c r="O55" s="63">
        <f t="shared" ref="O55:T55" si="9">O34+O40+O46+O53</f>
        <v>0</v>
      </c>
      <c r="P55" s="63">
        <f t="shared" si="9"/>
        <v>0</v>
      </c>
      <c r="Q55" s="216">
        <f t="shared" si="9"/>
        <v>0</v>
      </c>
      <c r="R55" s="63">
        <f t="shared" si="9"/>
        <v>0</v>
      </c>
      <c r="S55" s="216">
        <f t="shared" si="9"/>
        <v>0</v>
      </c>
      <c r="T55" s="63">
        <f t="shared" si="9"/>
        <v>0</v>
      </c>
      <c r="U55" s="63">
        <f>S55+T55</f>
        <v>0</v>
      </c>
      <c r="V55" s="15"/>
      <c r="W55" s="17"/>
    </row>
    <row r="56" spans="2:24" ht="15.75" x14ac:dyDescent="0.25">
      <c r="B56" s="14"/>
      <c r="C56" s="15"/>
      <c r="D56" s="33"/>
      <c r="E56" s="33"/>
      <c r="F56" s="33"/>
      <c r="G56" s="33"/>
      <c r="H56" s="33"/>
      <c r="I56" s="33"/>
      <c r="J56" s="33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7"/>
    </row>
    <row r="57" spans="2:24" ht="15.75" x14ac:dyDescent="0.25">
      <c r="B57" s="14"/>
      <c r="C57" s="33">
        <v>8</v>
      </c>
      <c r="D57" s="77" t="str">
        <f>O21</f>
        <v>Bokført regnskapsmessig resultat av overdragelsen</v>
      </c>
      <c r="E57" s="49"/>
      <c r="F57" s="49"/>
      <c r="G57" s="49"/>
      <c r="H57" s="49"/>
      <c r="I57" s="49"/>
      <c r="J57" s="49"/>
      <c r="K57" s="15"/>
      <c r="L57" s="30"/>
      <c r="M57" s="30"/>
      <c r="N57" s="15"/>
      <c r="O57" s="30"/>
      <c r="P57" s="30"/>
      <c r="Q57" s="30"/>
      <c r="R57" s="30"/>
      <c r="S57" s="31">
        <f>S20</f>
        <v>0</v>
      </c>
      <c r="T57" s="31">
        <f>T20</f>
        <v>0</v>
      </c>
      <c r="U57" s="31">
        <f>S57+T57</f>
        <v>0</v>
      </c>
      <c r="V57" s="15"/>
      <c r="W57" s="17"/>
    </row>
    <row r="58" spans="2:24" ht="15.75" x14ac:dyDescent="0.25"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7"/>
    </row>
    <row r="59" spans="2:24" ht="15.75" x14ac:dyDescent="0.25">
      <c r="B59" s="14"/>
      <c r="C59" s="33">
        <v>9</v>
      </c>
      <c r="D59" s="49" t="s">
        <v>69</v>
      </c>
      <c r="E59" s="49"/>
      <c r="F59" s="49"/>
      <c r="G59" s="49"/>
      <c r="H59" s="49"/>
      <c r="I59" s="49"/>
      <c r="J59" s="49"/>
      <c r="K59" s="15"/>
      <c r="L59" s="30"/>
      <c r="M59" s="30"/>
      <c r="N59" s="15"/>
      <c r="O59" s="30"/>
      <c r="P59" s="30"/>
      <c r="Q59" s="30"/>
      <c r="R59" s="30"/>
      <c r="S59" s="63">
        <f>S55+S57</f>
        <v>0</v>
      </c>
      <c r="T59" s="63">
        <f>T55+T57</f>
        <v>0</v>
      </c>
      <c r="U59" s="63">
        <f>S59+T59</f>
        <v>0</v>
      </c>
      <c r="V59" s="15"/>
      <c r="W59" s="17"/>
    </row>
    <row r="60" spans="2:24" ht="15.75" x14ac:dyDescent="0.25">
      <c r="B60" s="14"/>
      <c r="C60" s="33">
        <v>10</v>
      </c>
      <c r="D60" s="15" t="s">
        <v>52</v>
      </c>
      <c r="E60" s="60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35">
        <f>Q55+R55-G75</f>
        <v>0</v>
      </c>
      <c r="S60" s="35">
        <f>S59-G20</f>
        <v>0</v>
      </c>
      <c r="T60" s="35">
        <f>T59-H20</f>
        <v>0</v>
      </c>
      <c r="U60" s="35">
        <f>U59-U75</f>
        <v>0</v>
      </c>
      <c r="V60" s="15"/>
      <c r="W60" s="17"/>
    </row>
    <row r="61" spans="2:24" ht="15.75" x14ac:dyDescent="0.25">
      <c r="B61" s="14"/>
      <c r="C61" s="15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15"/>
      <c r="V61" s="15"/>
      <c r="W61" s="17"/>
    </row>
    <row r="62" spans="2:24" ht="28.5" customHeight="1" x14ac:dyDescent="0.25">
      <c r="B62" s="14"/>
      <c r="C62" s="68">
        <v>11</v>
      </c>
      <c r="D62" s="265" t="s">
        <v>70</v>
      </c>
      <c r="E62" s="265"/>
      <c r="F62" s="265"/>
      <c r="G62" s="265"/>
      <c r="H62" s="75">
        <v>12</v>
      </c>
      <c r="I62" s="265" t="s">
        <v>178</v>
      </c>
      <c r="J62" s="265"/>
      <c r="K62" s="265"/>
      <c r="L62" s="265"/>
      <c r="M62" s="265"/>
      <c r="N62" s="68">
        <v>13</v>
      </c>
      <c r="O62" s="264" t="s">
        <v>75</v>
      </c>
      <c r="P62" s="264"/>
      <c r="Q62" s="264"/>
      <c r="R62" s="264"/>
      <c r="S62" s="264"/>
      <c r="T62" s="264"/>
      <c r="U62" s="264"/>
      <c r="V62" s="70"/>
      <c r="W62" s="17"/>
    </row>
    <row r="63" spans="2:24" ht="15.75" x14ac:dyDescent="0.25">
      <c r="B63" s="14"/>
      <c r="C63" s="15"/>
      <c r="D63" s="42" t="s">
        <v>42</v>
      </c>
      <c r="E63" s="42"/>
      <c r="F63" s="42"/>
      <c r="G63" s="232">
        <f>Q29</f>
        <v>0</v>
      </c>
      <c r="H63" s="15"/>
      <c r="I63" s="42" t="s">
        <v>42</v>
      </c>
      <c r="J63" s="42"/>
      <c r="K63" s="42"/>
      <c r="L63" s="42"/>
      <c r="M63" s="233">
        <f>'Tabell 1'!O15</f>
        <v>0</v>
      </c>
      <c r="N63" s="15"/>
      <c r="O63" s="42" t="s">
        <v>115</v>
      </c>
      <c r="P63" s="42"/>
      <c r="Q63" s="42"/>
      <c r="R63" s="42"/>
      <c r="S63" s="42"/>
      <c r="T63" s="42"/>
      <c r="U63" s="74"/>
      <c r="V63" s="15"/>
      <c r="W63" s="17"/>
    </row>
    <row r="64" spans="2:24" ht="15.75" x14ac:dyDescent="0.25">
      <c r="B64" s="14"/>
      <c r="C64" s="15"/>
      <c r="D64" s="89" t="s">
        <v>180</v>
      </c>
      <c r="E64" s="89"/>
      <c r="F64" s="89"/>
      <c r="G64" s="145">
        <f>R30</f>
        <v>0</v>
      </c>
      <c r="H64" s="15"/>
      <c r="I64" s="89" t="s">
        <v>210</v>
      </c>
      <c r="J64" s="83"/>
      <c r="K64" s="83"/>
      <c r="L64" s="83"/>
      <c r="M64" s="145"/>
      <c r="N64" s="15"/>
      <c r="O64" s="83" t="s">
        <v>198</v>
      </c>
      <c r="P64" s="83"/>
      <c r="Q64" s="83"/>
      <c r="R64" s="83"/>
      <c r="S64" s="83"/>
      <c r="T64" s="83"/>
      <c r="U64" s="145"/>
      <c r="V64" s="15"/>
      <c r="W64" s="17"/>
      <c r="X64" s="191"/>
    </row>
    <row r="65" spans="2:23" ht="15.75" x14ac:dyDescent="0.25">
      <c r="B65" s="14"/>
      <c r="C65" s="15"/>
      <c r="D65" s="89" t="s">
        <v>58</v>
      </c>
      <c r="E65" s="89"/>
      <c r="F65" s="89"/>
      <c r="G65" s="230">
        <f>Q38</f>
        <v>0</v>
      </c>
      <c r="H65" s="15"/>
      <c r="I65" s="89" t="s">
        <v>168</v>
      </c>
      <c r="J65" s="83"/>
      <c r="K65" s="83"/>
      <c r="L65" s="83"/>
      <c r="M65" s="145">
        <f>'Tabell 1'!O27</f>
        <v>0</v>
      </c>
      <c r="N65" s="15"/>
      <c r="O65" s="89" t="s">
        <v>91</v>
      </c>
      <c r="P65" s="83"/>
      <c r="Q65" s="83"/>
      <c r="R65" s="83"/>
      <c r="S65" s="83"/>
      <c r="T65" s="83"/>
      <c r="U65" s="145"/>
      <c r="V65" s="15"/>
      <c r="W65" s="17"/>
    </row>
    <row r="66" spans="2:23" ht="15.75" x14ac:dyDescent="0.25">
      <c r="B66" s="14"/>
      <c r="C66" s="15"/>
      <c r="D66" s="83" t="s">
        <v>117</v>
      </c>
      <c r="E66" s="83"/>
      <c r="F66" s="83"/>
      <c r="G66" s="145"/>
      <c r="H66" s="15"/>
      <c r="I66" s="89" t="s">
        <v>119</v>
      </c>
      <c r="J66" s="83"/>
      <c r="K66" s="83"/>
      <c r="L66" s="83"/>
      <c r="M66" s="145"/>
      <c r="N66" s="15"/>
      <c r="O66" s="89" t="s">
        <v>91</v>
      </c>
      <c r="P66" s="83"/>
      <c r="Q66" s="83"/>
      <c r="R66" s="83"/>
      <c r="S66" s="83"/>
      <c r="T66" s="83"/>
      <c r="U66" s="145"/>
      <c r="V66" s="15"/>
      <c r="W66" s="17"/>
    </row>
    <row r="67" spans="2:23" ht="15.75" x14ac:dyDescent="0.25">
      <c r="B67" s="14"/>
      <c r="C67" s="15"/>
      <c r="D67" s="89" t="s">
        <v>118</v>
      </c>
      <c r="E67" s="83"/>
      <c r="F67" s="83"/>
      <c r="G67" s="145"/>
      <c r="H67" s="15"/>
      <c r="I67" s="89" t="s">
        <v>160</v>
      </c>
      <c r="J67" s="83"/>
      <c r="K67" s="83"/>
      <c r="L67" s="83"/>
      <c r="M67" s="145"/>
      <c r="N67" s="15"/>
      <c r="O67" s="89" t="s">
        <v>91</v>
      </c>
      <c r="P67" s="83"/>
      <c r="Q67" s="83"/>
      <c r="R67" s="83"/>
      <c r="S67" s="83"/>
      <c r="T67" s="83"/>
      <c r="U67" s="145"/>
      <c r="V67" s="15"/>
      <c r="W67" s="17"/>
    </row>
    <row r="68" spans="2:23" ht="15.75" x14ac:dyDescent="0.25">
      <c r="B68" s="14"/>
      <c r="C68" s="15"/>
      <c r="D68" s="89" t="s">
        <v>91</v>
      </c>
      <c r="E68" s="83"/>
      <c r="F68" s="83"/>
      <c r="G68" s="145"/>
      <c r="H68" s="15"/>
      <c r="I68" s="89" t="s">
        <v>91</v>
      </c>
      <c r="J68" s="83"/>
      <c r="K68" s="83"/>
      <c r="L68" s="83"/>
      <c r="M68" s="145"/>
      <c r="N68" s="15"/>
      <c r="O68" s="83"/>
      <c r="P68" s="83"/>
      <c r="Q68" s="83"/>
      <c r="R68" s="83"/>
      <c r="S68" s="83"/>
      <c r="T68" s="83"/>
      <c r="U68" s="145"/>
      <c r="V68" s="15"/>
      <c r="W68" s="17"/>
    </row>
    <row r="69" spans="2:23" ht="15.75" x14ac:dyDescent="0.25">
      <c r="B69" s="14"/>
      <c r="C69" s="15"/>
      <c r="D69" s="89" t="s">
        <v>91</v>
      </c>
      <c r="E69" s="83"/>
      <c r="F69" s="83"/>
      <c r="G69" s="145"/>
      <c r="H69" s="15"/>
      <c r="I69" s="89" t="s">
        <v>91</v>
      </c>
      <c r="J69" s="83"/>
      <c r="K69" s="83"/>
      <c r="L69" s="83"/>
      <c r="M69" s="145"/>
      <c r="N69" s="15"/>
      <c r="O69" s="83"/>
      <c r="P69" s="83"/>
      <c r="Q69" s="83"/>
      <c r="R69" s="83"/>
      <c r="S69" s="83"/>
      <c r="T69" s="83"/>
      <c r="U69" s="145"/>
      <c r="V69" s="15"/>
      <c r="W69" s="17"/>
    </row>
    <row r="70" spans="2:23" ht="15.75" x14ac:dyDescent="0.25">
      <c r="B70" s="14"/>
      <c r="C70" s="15"/>
      <c r="D70" s="89" t="s">
        <v>91</v>
      </c>
      <c r="E70" s="83"/>
      <c r="F70" s="83"/>
      <c r="G70" s="145"/>
      <c r="H70" s="15"/>
      <c r="I70" s="89" t="s">
        <v>91</v>
      </c>
      <c r="J70" s="83"/>
      <c r="K70" s="83"/>
      <c r="L70" s="83"/>
      <c r="M70" s="145"/>
      <c r="N70" s="15"/>
      <c r="O70" s="83"/>
      <c r="P70" s="83"/>
      <c r="Q70" s="83"/>
      <c r="R70" s="83"/>
      <c r="S70" s="83"/>
      <c r="T70" s="83"/>
      <c r="U70" s="145"/>
      <c r="V70" s="15"/>
      <c r="W70" s="17"/>
    </row>
    <row r="71" spans="2:23" ht="15.75" x14ac:dyDescent="0.25">
      <c r="B71" s="14"/>
      <c r="C71" s="15"/>
      <c r="D71" s="89" t="s">
        <v>91</v>
      </c>
      <c r="E71" s="83"/>
      <c r="F71" s="83"/>
      <c r="G71" s="145"/>
      <c r="H71" s="15"/>
      <c r="I71" s="83"/>
      <c r="J71" s="83"/>
      <c r="K71" s="83"/>
      <c r="L71" s="83"/>
      <c r="M71" s="145"/>
      <c r="N71" s="15"/>
      <c r="O71" s="83"/>
      <c r="P71" s="83"/>
      <c r="Q71" s="83"/>
      <c r="R71" s="83"/>
      <c r="S71" s="83"/>
      <c r="T71" s="83"/>
      <c r="U71" s="145"/>
      <c r="V71" s="15"/>
      <c r="W71" s="17"/>
    </row>
    <row r="72" spans="2:23" ht="15.75" x14ac:dyDescent="0.25">
      <c r="B72" s="14"/>
      <c r="C72" s="15"/>
      <c r="D72" s="89" t="s">
        <v>91</v>
      </c>
      <c r="E72" s="83"/>
      <c r="F72" s="83"/>
      <c r="G72" s="145"/>
      <c r="H72" s="15"/>
      <c r="I72" s="83"/>
      <c r="J72" s="83"/>
      <c r="K72" s="83"/>
      <c r="L72" s="83"/>
      <c r="M72" s="145"/>
      <c r="N72" s="15"/>
      <c r="O72" s="83"/>
      <c r="P72" s="83"/>
      <c r="Q72" s="83"/>
      <c r="R72" s="83"/>
      <c r="S72" s="83"/>
      <c r="T72" s="83"/>
      <c r="U72" s="145"/>
      <c r="V72" s="15"/>
      <c r="W72" s="17"/>
    </row>
    <row r="73" spans="2:23" ht="15.75" x14ac:dyDescent="0.25">
      <c r="B73" s="14"/>
      <c r="C73" s="15"/>
      <c r="D73" s="83"/>
      <c r="E73" s="83"/>
      <c r="F73" s="83"/>
      <c r="G73" s="145"/>
      <c r="H73" s="15"/>
      <c r="I73" s="83"/>
      <c r="J73" s="83"/>
      <c r="K73" s="83"/>
      <c r="L73" s="83"/>
      <c r="M73" s="145"/>
      <c r="N73" s="15"/>
      <c r="O73" s="83"/>
      <c r="P73" s="83"/>
      <c r="Q73" s="83"/>
      <c r="R73" s="83"/>
      <c r="S73" s="83"/>
      <c r="T73" s="83"/>
      <c r="U73" s="145"/>
      <c r="V73" s="15"/>
      <c r="W73" s="17"/>
    </row>
    <row r="74" spans="2:23" ht="15.75" x14ac:dyDescent="0.25">
      <c r="B74" s="14"/>
      <c r="C74" s="15"/>
      <c r="D74" s="15"/>
      <c r="E74" s="15"/>
      <c r="F74" s="15"/>
      <c r="G74" s="58"/>
      <c r="H74" s="15"/>
      <c r="I74" s="15"/>
      <c r="J74" s="15"/>
      <c r="K74" s="15"/>
      <c r="L74" s="15"/>
      <c r="M74" s="58"/>
      <c r="N74" s="15"/>
      <c r="O74" s="15"/>
      <c r="P74" s="15"/>
      <c r="Q74" s="15"/>
      <c r="R74" s="15"/>
      <c r="S74" s="15"/>
      <c r="T74" s="15"/>
      <c r="U74" s="58"/>
      <c r="V74" s="15"/>
      <c r="W74" s="17"/>
    </row>
    <row r="75" spans="2:23" ht="15.75" customHeight="1" x14ac:dyDescent="0.25">
      <c r="B75" s="14"/>
      <c r="C75" s="15"/>
      <c r="D75" s="260" t="s">
        <v>173</v>
      </c>
      <c r="E75" s="260"/>
      <c r="F75" s="260"/>
      <c r="G75" s="198">
        <f>SUM(G63:G74)</f>
        <v>0</v>
      </c>
      <c r="H75" s="33"/>
      <c r="I75" s="260" t="s">
        <v>161</v>
      </c>
      <c r="J75" s="260"/>
      <c r="K75" s="260"/>
      <c r="L75" s="260"/>
      <c r="M75" s="198">
        <f>SUM(M63:M74)</f>
        <v>0</v>
      </c>
      <c r="N75" s="33"/>
      <c r="O75" s="260" t="s">
        <v>72</v>
      </c>
      <c r="P75" s="260"/>
      <c r="Q75" s="260"/>
      <c r="R75" s="260"/>
      <c r="S75" s="218"/>
      <c r="T75" s="218"/>
      <c r="U75" s="198">
        <f>SUM(U63:U74)</f>
        <v>0</v>
      </c>
      <c r="V75" s="15"/>
      <c r="W75" s="17"/>
    </row>
    <row r="76" spans="2:23" ht="16.5" thickBot="1" x14ac:dyDescent="0.3">
      <c r="B76" s="21"/>
      <c r="C76" s="23"/>
      <c r="D76" s="22"/>
      <c r="E76" s="22"/>
      <c r="F76" s="22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4"/>
      <c r="W76" s="25"/>
    </row>
  </sheetData>
  <customSheetViews>
    <customSheetView guid="{638D7938-EFA0-4436-9CAA-A85730A44A66}" scale="85" showGridLines="0" fitToPage="1" topLeftCell="A31">
      <selection activeCell="R82" sqref="R82"/>
      <pageMargins left="0.11811023622047245" right="0.51181102362204722" top="0.35433070866141736" bottom="0.55118110236220474" header="0.31496062992125984" footer="0.31496062992125984"/>
      <pageSetup paperSize="9" scale="44" orientation="landscape" r:id="rId1"/>
      <headerFooter>
        <oddFooter xml:space="preserve">&amp;C&amp;A, &amp;F&amp;R&amp;D &amp;T  </oddFooter>
      </headerFooter>
    </customSheetView>
    <customSheetView guid="{F3C81FC0-B7C2-4864-8299-258CD853A53A}" scale="85" showGridLines="0" fitToPage="1" topLeftCell="A49">
      <selection activeCell="I73" sqref="I73"/>
      <pageMargins left="0.11811023622047245" right="0.51181102362204722" top="0.35433070866141736" bottom="0.55118110236220474" header="0.31496062992125984" footer="0.31496062992125984"/>
      <pageSetup paperSize="9" scale="44" orientation="landscape" r:id="rId2"/>
      <headerFooter>
        <oddFooter xml:space="preserve">&amp;C&amp;A, &amp;F&amp;R&amp;D &amp;T  </oddFooter>
      </headerFooter>
    </customSheetView>
  </customSheetViews>
  <mergeCells count="14">
    <mergeCell ref="G5:I5"/>
    <mergeCell ref="G7:I7"/>
    <mergeCell ref="D75:F75"/>
    <mergeCell ref="O75:R75"/>
    <mergeCell ref="Q23:R23"/>
    <mergeCell ref="I75:L75"/>
    <mergeCell ref="O23:P23"/>
    <mergeCell ref="D24:E24"/>
    <mergeCell ref="L23:M23"/>
    <mergeCell ref="S9:U9"/>
    <mergeCell ref="O62:U62"/>
    <mergeCell ref="D62:G62"/>
    <mergeCell ref="I62:M62"/>
    <mergeCell ref="S23:U23"/>
  </mergeCells>
  <phoneticPr fontId="0" type="noConversion"/>
  <pageMargins left="0.11811023622047245" right="0.51181102362204722" top="0.35433070866141736" bottom="0.55118110236220474" header="0.31496062992125984" footer="0.31496062992125984"/>
  <pageSetup paperSize="9" scale="44" orientation="landscape" r:id="rId3"/>
  <headerFooter>
    <oddFooter xml:space="preserve">&amp;C&amp;A, &amp;F&amp;R&amp;D &amp;T  </oddFooter>
  </headerFooter>
  <ignoredErrors>
    <ignoredError sqref="U15" formula="1"/>
  </ignoredErrors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S28"/>
  <sheetViews>
    <sheetView showGridLines="0" view="pageBreakPreview" zoomScale="80" zoomScaleNormal="100" zoomScaleSheetLayoutView="80" workbookViewId="0"/>
  </sheetViews>
  <sheetFormatPr baseColWidth="10" defaultColWidth="11.42578125" defaultRowHeight="12.75" x14ac:dyDescent="0.2"/>
  <cols>
    <col min="1" max="1" width="1.5703125" customWidth="1"/>
    <col min="2" max="2" width="2.5703125" customWidth="1"/>
    <col min="3" max="3" width="19.85546875" customWidth="1"/>
    <col min="4" max="4" width="15.140625" customWidth="1"/>
    <col min="5" max="17" width="12.5703125" customWidth="1"/>
    <col min="19" max="19" width="2.5703125" customWidth="1"/>
    <col min="20" max="20" width="3.140625" customWidth="1"/>
  </cols>
  <sheetData>
    <row r="1" spans="2:19" ht="13.5" thickBot="1" x14ac:dyDescent="0.25"/>
    <row r="2" spans="2:19" ht="15.7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9"/>
    </row>
    <row r="3" spans="2:19" ht="15.75" x14ac:dyDescent="0.25">
      <c r="B3" s="4"/>
      <c r="C3" s="7" t="s">
        <v>76</v>
      </c>
      <c r="D3" s="7"/>
      <c r="E3" s="5"/>
      <c r="F3" s="39"/>
      <c r="G3" s="148" t="s">
        <v>82</v>
      </c>
      <c r="H3" s="5"/>
      <c r="I3" s="5"/>
      <c r="J3" s="5"/>
      <c r="K3" s="5"/>
      <c r="L3" s="5"/>
      <c r="M3" s="5"/>
      <c r="N3" s="5"/>
      <c r="O3" s="5"/>
      <c r="P3" s="5"/>
      <c r="Q3" s="5"/>
      <c r="R3" s="8"/>
      <c r="S3" s="11"/>
    </row>
    <row r="4" spans="2:19" ht="15.7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8"/>
      <c r="S4" s="11"/>
    </row>
    <row r="5" spans="2:19" ht="15.75" x14ac:dyDescent="0.25">
      <c r="B5" s="4"/>
      <c r="C5" s="55" t="s">
        <v>1</v>
      </c>
      <c r="D5" s="55">
        <f>'Forside - input'!E3</f>
        <v>0</v>
      </c>
      <c r="E5" s="7"/>
      <c r="F5" s="55"/>
      <c r="G5" s="54" t="s">
        <v>32</v>
      </c>
      <c r="H5" s="27">
        <f>'Forside - input'!I3</f>
        <v>0</v>
      </c>
      <c r="I5" s="15"/>
      <c r="J5" s="55" t="s">
        <v>5</v>
      </c>
      <c r="K5" s="55"/>
      <c r="L5" s="26">
        <f>'Forside - input'!G25</f>
        <v>44197</v>
      </c>
      <c r="M5" s="5"/>
      <c r="N5" s="55" t="str">
        <f>'Forside - input'!K3</f>
        <v>Fastsettingsår:</v>
      </c>
      <c r="O5" s="5"/>
      <c r="P5" s="174">
        <f>'Forside - input'!L3</f>
        <v>2021</v>
      </c>
      <c r="Q5" s="5"/>
      <c r="R5" s="5"/>
      <c r="S5" s="10"/>
    </row>
    <row r="6" spans="2:19" ht="15.75" x14ac:dyDescent="0.25">
      <c r="B6" s="4"/>
      <c r="C6" s="6"/>
      <c r="D6" s="6"/>
      <c r="E6" s="6"/>
      <c r="F6" s="55"/>
      <c r="G6" s="32"/>
      <c r="H6" s="5"/>
      <c r="I6" s="15"/>
      <c r="J6" s="15"/>
      <c r="K6" s="7"/>
      <c r="L6" s="5"/>
      <c r="M6" s="5"/>
      <c r="N6" s="5"/>
      <c r="O6" s="5"/>
      <c r="P6" s="5"/>
      <c r="Q6" s="5"/>
      <c r="R6" s="5"/>
      <c r="S6" s="10"/>
    </row>
    <row r="7" spans="2:19" ht="15.75" x14ac:dyDescent="0.25">
      <c r="B7" s="4"/>
      <c r="C7" s="55" t="s">
        <v>0</v>
      </c>
      <c r="D7" s="55" t="str">
        <f>'Forside - input'!G11:G11</f>
        <v>Velg</v>
      </c>
      <c r="E7" s="7"/>
      <c r="F7" s="55"/>
      <c r="G7" s="54" t="s">
        <v>84</v>
      </c>
      <c r="H7" s="27">
        <f>'Forside - input'!G9</f>
        <v>0</v>
      </c>
      <c r="I7" s="15"/>
      <c r="J7" s="55" t="s">
        <v>27</v>
      </c>
      <c r="K7" s="55"/>
      <c r="L7" s="197" t="str">
        <f>'Forside - input'!G26</f>
        <v>xx.xx.2021</v>
      </c>
      <c r="M7" s="5"/>
      <c r="N7" s="5"/>
      <c r="O7" s="5"/>
      <c r="P7" s="5"/>
      <c r="Q7" s="5"/>
      <c r="R7" s="5"/>
      <c r="S7" s="10"/>
    </row>
    <row r="8" spans="2:19" ht="15.75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5"/>
      <c r="R8" s="16"/>
      <c r="S8" s="17"/>
    </row>
    <row r="9" spans="2:19" ht="15.75" x14ac:dyDescent="0.25">
      <c r="B9" s="18"/>
      <c r="C9" s="15"/>
      <c r="D9" s="15"/>
      <c r="E9" s="15"/>
      <c r="F9" s="248"/>
      <c r="G9" s="248"/>
      <c r="H9" s="15"/>
      <c r="I9" s="15"/>
      <c r="J9" s="248"/>
      <c r="K9" s="248"/>
      <c r="L9" s="47"/>
      <c r="M9" s="47"/>
      <c r="N9" s="47"/>
      <c r="O9" s="47"/>
      <c r="P9" s="47"/>
      <c r="Q9" s="15"/>
      <c r="R9" s="15"/>
      <c r="S9" s="12"/>
    </row>
    <row r="10" spans="2:19" ht="15.75" x14ac:dyDescent="0.25">
      <c r="B10" s="19"/>
      <c r="C10" s="37" t="s">
        <v>149</v>
      </c>
      <c r="D10" s="38"/>
      <c r="E10" s="38" t="s">
        <v>20</v>
      </c>
      <c r="F10" s="95">
        <v>2016</v>
      </c>
      <c r="G10" s="95">
        <f>F10+1</f>
        <v>2017</v>
      </c>
      <c r="H10" s="95">
        <f>G10+1</f>
        <v>2018</v>
      </c>
      <c r="I10" s="95">
        <f>H10+1</f>
        <v>2019</v>
      </c>
      <c r="J10" s="95">
        <f>I10+1</f>
        <v>2020</v>
      </c>
      <c r="K10" s="95">
        <f t="shared" ref="K10:P10" si="0">J10+1</f>
        <v>2021</v>
      </c>
      <c r="L10" s="95">
        <f t="shared" si="0"/>
        <v>2022</v>
      </c>
      <c r="M10" s="95">
        <f t="shared" si="0"/>
        <v>2023</v>
      </c>
      <c r="N10" s="95">
        <f t="shared" si="0"/>
        <v>2024</v>
      </c>
      <c r="O10" s="95">
        <f t="shared" si="0"/>
        <v>2025</v>
      </c>
      <c r="P10" s="95">
        <f t="shared" si="0"/>
        <v>2026</v>
      </c>
      <c r="Q10" s="40" t="s">
        <v>18</v>
      </c>
      <c r="R10" s="15"/>
      <c r="S10" s="20"/>
    </row>
    <row r="11" spans="2:19" ht="15.75" x14ac:dyDescent="0.25">
      <c r="B11" s="14"/>
      <c r="C11" s="15">
        <v>2016</v>
      </c>
      <c r="D11" s="15"/>
      <c r="E11" s="78"/>
      <c r="F11" s="81">
        <f>$E11/6</f>
        <v>0</v>
      </c>
      <c r="G11" s="81">
        <f t="shared" ref="G11:M13" si="1">$E11/6</f>
        <v>0</v>
      </c>
      <c r="H11" s="81">
        <f t="shared" si="1"/>
        <v>0</v>
      </c>
      <c r="I11" s="81">
        <f>$E11/6</f>
        <v>0</v>
      </c>
      <c r="J11" s="81">
        <f>$E11/6</f>
        <v>0</v>
      </c>
      <c r="K11" s="81">
        <f>$E11/6</f>
        <v>0</v>
      </c>
      <c r="L11" s="82"/>
      <c r="M11" s="82"/>
      <c r="N11" s="82"/>
      <c r="O11" s="82"/>
      <c r="P11" s="82"/>
      <c r="Q11" s="35">
        <f t="shared" ref="Q11:Q17" si="2">SUM(F11:P11)</f>
        <v>0</v>
      </c>
      <c r="R11" s="15"/>
      <c r="S11" s="17"/>
    </row>
    <row r="12" spans="2:19" ht="15.75" x14ac:dyDescent="0.25">
      <c r="B12" s="14"/>
      <c r="C12" s="15">
        <f t="shared" ref="C12:C16" si="3">C11+1</f>
        <v>2017</v>
      </c>
      <c r="D12" s="15"/>
      <c r="E12" s="78"/>
      <c r="F12" s="81"/>
      <c r="G12" s="81">
        <f t="shared" si="1"/>
        <v>0</v>
      </c>
      <c r="H12" s="81">
        <f t="shared" si="1"/>
        <v>0</v>
      </c>
      <c r="I12" s="81">
        <f t="shared" si="1"/>
        <v>0</v>
      </c>
      <c r="J12" s="81">
        <f t="shared" si="1"/>
        <v>0</v>
      </c>
      <c r="K12" s="81">
        <f t="shared" si="1"/>
        <v>0</v>
      </c>
      <c r="L12" s="81">
        <f t="shared" si="1"/>
        <v>0</v>
      </c>
      <c r="M12" s="81"/>
      <c r="N12" s="81"/>
      <c r="O12" s="81"/>
      <c r="P12" s="81"/>
      <c r="Q12" s="85">
        <f t="shared" si="2"/>
        <v>0</v>
      </c>
      <c r="R12" s="15"/>
      <c r="S12" s="17"/>
    </row>
    <row r="13" spans="2:19" ht="15.75" x14ac:dyDescent="0.25">
      <c r="B13" s="14"/>
      <c r="C13" s="15">
        <f t="shared" si="3"/>
        <v>2018</v>
      </c>
      <c r="D13" s="15"/>
      <c r="E13" s="78"/>
      <c r="F13" s="81"/>
      <c r="G13" s="81"/>
      <c r="H13" s="81">
        <f t="shared" si="1"/>
        <v>0</v>
      </c>
      <c r="I13" s="81">
        <f t="shared" si="1"/>
        <v>0</v>
      </c>
      <c r="J13" s="81">
        <f t="shared" si="1"/>
        <v>0</v>
      </c>
      <c r="K13" s="81">
        <f t="shared" si="1"/>
        <v>0</v>
      </c>
      <c r="L13" s="81">
        <f t="shared" si="1"/>
        <v>0</v>
      </c>
      <c r="M13" s="81">
        <f t="shared" si="1"/>
        <v>0</v>
      </c>
      <c r="N13" s="81"/>
      <c r="O13" s="81"/>
      <c r="P13" s="81"/>
      <c r="Q13" s="85">
        <f t="shared" si="2"/>
        <v>0</v>
      </c>
      <c r="R13" s="15"/>
      <c r="S13" s="17"/>
    </row>
    <row r="14" spans="2:19" ht="15.75" x14ac:dyDescent="0.25">
      <c r="B14" s="14"/>
      <c r="C14" s="15">
        <f t="shared" si="3"/>
        <v>2019</v>
      </c>
      <c r="D14" s="15"/>
      <c r="E14" s="78"/>
      <c r="F14" s="81"/>
      <c r="G14" s="81"/>
      <c r="H14" s="92"/>
      <c r="I14" s="81">
        <f t="shared" ref="I14:N14" si="4">$E14/6</f>
        <v>0</v>
      </c>
      <c r="J14" s="81">
        <f t="shared" si="4"/>
        <v>0</v>
      </c>
      <c r="K14" s="81">
        <f t="shared" si="4"/>
        <v>0</v>
      </c>
      <c r="L14" s="81">
        <f t="shared" si="4"/>
        <v>0</v>
      </c>
      <c r="M14" s="81">
        <f t="shared" si="4"/>
        <v>0</v>
      </c>
      <c r="N14" s="81">
        <f t="shared" si="4"/>
        <v>0</v>
      </c>
      <c r="O14" s="81"/>
      <c r="P14" s="81"/>
      <c r="Q14" s="85">
        <f t="shared" si="2"/>
        <v>0</v>
      </c>
      <c r="R14" s="15"/>
      <c r="S14" s="17"/>
    </row>
    <row r="15" spans="2:19" ht="15.75" x14ac:dyDescent="0.25">
      <c r="B15" s="14"/>
      <c r="C15" s="15">
        <f t="shared" si="3"/>
        <v>2020</v>
      </c>
      <c r="D15" s="15"/>
      <c r="E15" s="78"/>
      <c r="F15" s="81"/>
      <c r="G15" s="81"/>
      <c r="H15" s="92"/>
      <c r="I15" s="92"/>
      <c r="J15" s="81">
        <f t="shared" ref="J15:P16" si="5">$E15/6</f>
        <v>0</v>
      </c>
      <c r="K15" s="81">
        <f t="shared" si="5"/>
        <v>0</v>
      </c>
      <c r="L15" s="81">
        <f t="shared" si="5"/>
        <v>0</v>
      </c>
      <c r="M15" s="81">
        <f t="shared" si="5"/>
        <v>0</v>
      </c>
      <c r="N15" s="81">
        <f t="shared" si="5"/>
        <v>0</v>
      </c>
      <c r="O15" s="81">
        <f t="shared" si="5"/>
        <v>0</v>
      </c>
      <c r="P15" s="81"/>
      <c r="Q15" s="85">
        <f t="shared" si="2"/>
        <v>0</v>
      </c>
      <c r="R15" s="15"/>
      <c r="S15" s="17"/>
    </row>
    <row r="16" spans="2:19" ht="15.75" x14ac:dyDescent="0.25">
      <c r="B16" s="14"/>
      <c r="C16" s="15">
        <f t="shared" si="3"/>
        <v>2021</v>
      </c>
      <c r="D16" s="15"/>
      <c r="E16" s="78"/>
      <c r="F16" s="81"/>
      <c r="G16" s="81"/>
      <c r="H16" s="92"/>
      <c r="I16" s="92"/>
      <c r="J16" s="81"/>
      <c r="K16" s="81">
        <f t="shared" si="5"/>
        <v>0</v>
      </c>
      <c r="L16" s="81">
        <f t="shared" si="5"/>
        <v>0</v>
      </c>
      <c r="M16" s="81">
        <f t="shared" si="5"/>
        <v>0</v>
      </c>
      <c r="N16" s="81">
        <f t="shared" si="5"/>
        <v>0</v>
      </c>
      <c r="O16" s="81">
        <f t="shared" si="5"/>
        <v>0</v>
      </c>
      <c r="P16" s="81">
        <f t="shared" si="5"/>
        <v>0</v>
      </c>
      <c r="Q16" s="85">
        <f t="shared" si="2"/>
        <v>0</v>
      </c>
      <c r="R16" s="15"/>
      <c r="S16" s="17"/>
    </row>
    <row r="17" spans="2:19" ht="15.75" x14ac:dyDescent="0.25">
      <c r="B17" s="14"/>
      <c r="C17" s="15"/>
      <c r="D17" s="15"/>
      <c r="E17" s="78"/>
      <c r="F17" s="81"/>
      <c r="G17" s="81"/>
      <c r="H17" s="92"/>
      <c r="I17" s="92"/>
      <c r="J17" s="81"/>
      <c r="K17" s="81"/>
      <c r="L17" s="81"/>
      <c r="M17" s="81"/>
      <c r="N17" s="81"/>
      <c r="O17" s="81"/>
      <c r="P17" s="81"/>
      <c r="Q17" s="85">
        <f t="shared" si="2"/>
        <v>0</v>
      </c>
      <c r="R17" s="15"/>
      <c r="S17" s="17"/>
    </row>
    <row r="18" spans="2:19" ht="15.75" x14ac:dyDescent="0.25">
      <c r="B18" s="14"/>
      <c r="C18" s="36"/>
      <c r="D18" s="15"/>
      <c r="E18" s="15"/>
      <c r="F18" s="29"/>
      <c r="G18" s="29"/>
      <c r="H18" s="41"/>
      <c r="I18" s="41"/>
      <c r="J18" s="29"/>
      <c r="K18" s="29"/>
      <c r="L18" s="29"/>
      <c r="M18" s="29"/>
      <c r="N18" s="29"/>
      <c r="O18" s="29"/>
      <c r="P18" s="29"/>
      <c r="Q18" s="15"/>
      <c r="R18" s="15"/>
      <c r="S18" s="17"/>
    </row>
    <row r="19" spans="2:19" ht="15.75" x14ac:dyDescent="0.25">
      <c r="B19" s="14"/>
      <c r="C19" s="30" t="s">
        <v>149</v>
      </c>
      <c r="D19" s="30"/>
      <c r="E19" s="31">
        <f t="shared" ref="E19:Q19" si="6">SUM(E11:E18)</f>
        <v>0</v>
      </c>
      <c r="F19" s="96">
        <f t="shared" si="6"/>
        <v>0</v>
      </c>
      <c r="G19" s="96">
        <f t="shared" si="6"/>
        <v>0</v>
      </c>
      <c r="H19" s="96">
        <f t="shared" si="6"/>
        <v>0</v>
      </c>
      <c r="I19" s="96">
        <f t="shared" si="6"/>
        <v>0</v>
      </c>
      <c r="J19" s="96">
        <f t="shared" si="6"/>
        <v>0</v>
      </c>
      <c r="K19" s="96">
        <f t="shared" si="6"/>
        <v>0</v>
      </c>
      <c r="L19" s="96">
        <f t="shared" si="6"/>
        <v>0</v>
      </c>
      <c r="M19" s="96">
        <f t="shared" si="6"/>
        <v>0</v>
      </c>
      <c r="N19" s="96">
        <f t="shared" si="6"/>
        <v>0</v>
      </c>
      <c r="O19" s="96">
        <f t="shared" si="6"/>
        <v>0</v>
      </c>
      <c r="P19" s="96">
        <f t="shared" si="6"/>
        <v>0</v>
      </c>
      <c r="Q19" s="31">
        <f t="shared" si="6"/>
        <v>0</v>
      </c>
      <c r="R19" s="15"/>
      <c r="S19" s="17"/>
    </row>
    <row r="20" spans="2:19" ht="16.5" thickBot="1" x14ac:dyDescent="0.3">
      <c r="B20" s="14"/>
      <c r="C20" s="15"/>
      <c r="D20" s="15"/>
      <c r="E20" s="15"/>
      <c r="F20" s="15"/>
      <c r="G20" s="35"/>
      <c r="H20" s="15"/>
      <c r="I20" s="15"/>
      <c r="J20" s="15"/>
      <c r="K20" s="35"/>
      <c r="L20" s="35"/>
      <c r="M20" s="35"/>
      <c r="N20" s="35"/>
      <c r="O20" s="35"/>
      <c r="P20" s="35"/>
      <c r="Q20" s="15"/>
      <c r="R20" s="15"/>
      <c r="S20" s="17"/>
    </row>
    <row r="21" spans="2:19" ht="16.5" thickBot="1" x14ac:dyDescent="0.3">
      <c r="B21" s="14"/>
      <c r="C21" s="15" t="s">
        <v>150</v>
      </c>
      <c r="D21" s="15"/>
      <c r="E21" s="15" t="s">
        <v>215</v>
      </c>
      <c r="F21" s="15"/>
      <c r="G21" s="154">
        <f>SUM(K19:P19)</f>
        <v>0</v>
      </c>
      <c r="H21" s="15"/>
      <c r="I21" s="15"/>
      <c r="J21" s="35"/>
      <c r="K21" s="15"/>
      <c r="L21" s="15"/>
      <c r="M21" s="15"/>
      <c r="N21" s="15"/>
      <c r="O21" s="15"/>
      <c r="P21" s="15"/>
      <c r="Q21" s="15"/>
      <c r="R21" s="15"/>
      <c r="S21" s="17"/>
    </row>
    <row r="22" spans="2:19" ht="15.75" x14ac:dyDescent="0.25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7"/>
    </row>
    <row r="23" spans="2:19" ht="15.75" x14ac:dyDescent="0.2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7"/>
    </row>
    <row r="24" spans="2:19" ht="15.75" x14ac:dyDescent="0.2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7"/>
    </row>
    <row r="25" spans="2:19" ht="15.75" x14ac:dyDescent="0.2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7"/>
    </row>
    <row r="26" spans="2:19" ht="15.75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7"/>
    </row>
    <row r="27" spans="2:19" ht="15.75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7"/>
    </row>
    <row r="28" spans="2:19" ht="16.5" thickBot="1" x14ac:dyDescent="0.3">
      <c r="B28" s="21"/>
      <c r="C28" s="22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5"/>
    </row>
  </sheetData>
  <customSheetViews>
    <customSheetView guid="{638D7938-EFA0-4436-9CAA-A85730A44A66}" scale="80" showPageBreaks="1" showGridLines="0" fitToPage="1" printArea="1" view="pageBreakPreview">
      <selection activeCell="N8" sqref="N8"/>
      <colBreaks count="1" manualBreakCount="1">
        <brk id="21" max="1048575" man="1"/>
      </colBreaks>
      <pageMargins left="0.19" right="0.17" top="0.28999999999999998" bottom="0.4" header="0.19" footer="0.22"/>
      <pageSetup paperSize="9" scale="55" orientation="landscape" r:id="rId1"/>
      <headerFooter alignWithMargins="0">
        <oddFooter xml:space="preserve">&amp;C&amp;A, &amp;F&amp;R&amp;D &amp;T  </oddFooter>
      </headerFooter>
    </customSheetView>
    <customSheetView guid="{F3C81FC0-B7C2-4864-8299-258CD853A53A}" scale="80" showPageBreaks="1" showGridLines="0" fitToPage="1" printArea="1" view="pageBreakPreview">
      <selection activeCell="P22" sqref="P22"/>
      <colBreaks count="1" manualBreakCount="1">
        <brk id="21" max="1048575" man="1"/>
      </colBreaks>
      <pageMargins left="0.19" right="0.17" top="0.28999999999999998" bottom="0.4" header="0.19" footer="0.22"/>
      <pageSetup paperSize="9" scale="55" orientation="landscape" r:id="rId2"/>
      <headerFooter alignWithMargins="0">
        <oddFooter xml:space="preserve">&amp;C&amp;A, &amp;F&amp;R&amp;D &amp;T  </oddFooter>
      </headerFooter>
    </customSheetView>
  </customSheetViews>
  <mergeCells count="2">
    <mergeCell ref="F9:G9"/>
    <mergeCell ref="J9:K9"/>
  </mergeCells>
  <phoneticPr fontId="8" type="noConversion"/>
  <pageMargins left="0.19" right="0.17" top="0.28999999999999998" bottom="0.4" header="0.19" footer="0.22"/>
  <pageSetup paperSize="9" scale="67" orientation="landscape" r:id="rId3"/>
  <headerFooter alignWithMargins="0">
    <oddFooter xml:space="preserve">&amp;C&amp;A, &amp;F&amp;R&amp;D &amp;T  </oddFooter>
  </headerFooter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P42"/>
  <sheetViews>
    <sheetView showGridLines="0" view="pageBreakPreview" zoomScale="80" zoomScaleNormal="80" zoomScaleSheetLayoutView="80" workbookViewId="0">
      <selection activeCell="G35" sqref="G35"/>
    </sheetView>
  </sheetViews>
  <sheetFormatPr baseColWidth="10" defaultColWidth="11.42578125" defaultRowHeight="12.75" x14ac:dyDescent="0.2"/>
  <cols>
    <col min="1" max="1" width="1.5703125" customWidth="1"/>
    <col min="2" max="2" width="2.5703125" customWidth="1"/>
    <col min="3" max="3" width="19.85546875" customWidth="1"/>
    <col min="4" max="4" width="15.140625" customWidth="1"/>
    <col min="5" max="13" width="12.5703125" customWidth="1"/>
    <col min="14" max="14" width="14.85546875" style="175" customWidth="1"/>
    <col min="16" max="16" width="2.5703125" customWidth="1"/>
    <col min="17" max="17" width="4.28515625" customWidth="1"/>
  </cols>
  <sheetData>
    <row r="1" spans="2:16" ht="13.5" thickBot="1" x14ac:dyDescent="0.25"/>
    <row r="2" spans="2:16" ht="15.7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9"/>
    </row>
    <row r="3" spans="2:16" ht="15.75" x14ac:dyDescent="0.25">
      <c r="B3" s="4"/>
      <c r="C3" s="7" t="s">
        <v>77</v>
      </c>
      <c r="D3" s="7"/>
      <c r="E3" s="5"/>
      <c r="F3" s="39"/>
      <c r="G3" s="148" t="s">
        <v>81</v>
      </c>
      <c r="H3" s="5"/>
      <c r="I3" s="5"/>
      <c r="J3" s="5"/>
      <c r="K3" s="5"/>
      <c r="L3" s="5"/>
      <c r="M3" s="5"/>
      <c r="N3" s="5"/>
      <c r="O3" s="8"/>
      <c r="P3" s="11"/>
    </row>
    <row r="4" spans="2:16" ht="15.7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P4" s="11"/>
    </row>
    <row r="5" spans="2:16" ht="15.75" x14ac:dyDescent="0.25">
      <c r="B5" s="4"/>
      <c r="C5" s="55" t="s">
        <v>1</v>
      </c>
      <c r="D5" s="55">
        <f>'Forside - input'!E3</f>
        <v>0</v>
      </c>
      <c r="E5" s="7"/>
      <c r="F5" s="5"/>
      <c r="G5" s="54" t="s">
        <v>32</v>
      </c>
      <c r="H5" s="27">
        <f>'Forside - input'!I3</f>
        <v>0</v>
      </c>
      <c r="I5" s="15"/>
      <c r="J5" s="55" t="s">
        <v>5</v>
      </c>
      <c r="K5" s="55"/>
      <c r="L5" s="26">
        <f>'Forside - input'!G25</f>
        <v>44197</v>
      </c>
      <c r="M5" s="5"/>
      <c r="N5" s="55" t="str">
        <f>'Forside - input'!K3</f>
        <v>Fastsettingsår:</v>
      </c>
      <c r="O5" s="174">
        <f>'Forside - input'!L3</f>
        <v>2021</v>
      </c>
      <c r="P5" s="10"/>
    </row>
    <row r="6" spans="2:16" ht="15.75" x14ac:dyDescent="0.25">
      <c r="B6" s="4"/>
      <c r="C6" s="6"/>
      <c r="D6" s="5"/>
      <c r="E6" s="6"/>
      <c r="F6" s="5"/>
      <c r="G6" s="32"/>
      <c r="H6" s="5"/>
      <c r="I6" s="15"/>
      <c r="J6" s="15"/>
      <c r="K6" s="7"/>
      <c r="L6" s="5"/>
      <c r="M6" s="5"/>
      <c r="N6" s="5"/>
      <c r="O6" s="5"/>
      <c r="P6" s="10"/>
    </row>
    <row r="7" spans="2:16" ht="15.75" x14ac:dyDescent="0.25">
      <c r="B7" s="4"/>
      <c r="C7" s="55" t="s">
        <v>0</v>
      </c>
      <c r="D7" s="55" t="str">
        <f>'Forside - input'!G11:G11</f>
        <v>Velg</v>
      </c>
      <c r="E7" s="7"/>
      <c r="F7" s="5"/>
      <c r="G7" s="54" t="s">
        <v>84</v>
      </c>
      <c r="H7" s="27">
        <f>'Forside - input'!G9</f>
        <v>0</v>
      </c>
      <c r="I7" s="15"/>
      <c r="J7" s="55" t="s">
        <v>27</v>
      </c>
      <c r="K7" s="55"/>
      <c r="L7" s="197" t="str">
        <f>'Forside - input'!G26</f>
        <v>xx.xx.2021</v>
      </c>
      <c r="M7" s="5"/>
      <c r="N7" s="5"/>
      <c r="O7" s="5"/>
      <c r="P7" s="10"/>
    </row>
    <row r="8" spans="2:16" ht="15.75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5"/>
      <c r="N8" s="5"/>
      <c r="O8" s="16"/>
      <c r="P8" s="17"/>
    </row>
    <row r="9" spans="2:16" s="175" customFormat="1" ht="15.75" x14ac:dyDescent="0.25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5"/>
      <c r="N9" s="5"/>
      <c r="O9" s="16"/>
      <c r="P9" s="17"/>
    </row>
    <row r="10" spans="2:16" s="175" customFormat="1" ht="15.75" x14ac:dyDescent="0.25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5"/>
      <c r="N10" s="5"/>
      <c r="O10" s="16"/>
      <c r="P10" s="17"/>
    </row>
    <row r="11" spans="2:16" ht="15.75" x14ac:dyDescent="0.25">
      <c r="B11" s="18"/>
      <c r="C11" s="237" t="s">
        <v>211</v>
      </c>
      <c r="D11" s="38"/>
      <c r="E11" s="38"/>
      <c r="F11" s="239"/>
      <c r="G11" s="239"/>
      <c r="H11" s="38"/>
      <c r="I11" s="38"/>
      <c r="J11" s="263"/>
      <c r="K11" s="263"/>
      <c r="L11" s="236"/>
      <c r="M11" s="38"/>
      <c r="N11" s="15"/>
      <c r="O11" s="15"/>
      <c r="P11" s="12"/>
    </row>
    <row r="12" spans="2:16" ht="15.75" x14ac:dyDescent="0.25">
      <c r="B12" s="19"/>
      <c r="C12" s="37" t="s">
        <v>208</v>
      </c>
      <c r="D12" s="38" t="s">
        <v>207</v>
      </c>
      <c r="E12" s="38" t="s">
        <v>20</v>
      </c>
      <c r="F12" s="40">
        <v>2018</v>
      </c>
      <c r="G12" s="40">
        <f>F12+1</f>
        <v>2019</v>
      </c>
      <c r="H12" s="40">
        <f>G12+1</f>
        <v>2020</v>
      </c>
      <c r="I12" s="40">
        <f>H12+1</f>
        <v>2021</v>
      </c>
      <c r="J12" s="40">
        <f>I12+1</f>
        <v>2022</v>
      </c>
      <c r="K12" s="40">
        <f t="shared" ref="K12:L12" si="0">J12+1</f>
        <v>2023</v>
      </c>
      <c r="L12" s="40">
        <f t="shared" si="0"/>
        <v>2024</v>
      </c>
      <c r="M12" s="40" t="s">
        <v>18</v>
      </c>
      <c r="N12" s="234"/>
      <c r="O12" s="15"/>
      <c r="P12" s="20"/>
    </row>
    <row r="13" spans="2:16" ht="15.75" x14ac:dyDescent="0.25">
      <c r="B13" s="14"/>
      <c r="C13" s="15">
        <v>2018</v>
      </c>
      <c r="D13" s="235">
        <v>5.5E-2</v>
      </c>
      <c r="E13" s="28"/>
      <c r="F13" s="81">
        <f>$E13*$D13</f>
        <v>0</v>
      </c>
      <c r="G13" s="81">
        <f>$E13*$D13</f>
        <v>0</v>
      </c>
      <c r="H13" s="81">
        <f t="shared" ref="H13:K16" si="1">$E13*$D13</f>
        <v>0</v>
      </c>
      <c r="I13" s="81">
        <f>$E13*$D13</f>
        <v>0</v>
      </c>
      <c r="J13" s="80"/>
      <c r="K13" s="80"/>
      <c r="L13" s="80"/>
      <c r="M13" s="35">
        <f t="shared" ref="M13:M16" si="2">SUM(F13:L13)</f>
        <v>0</v>
      </c>
      <c r="N13" s="35"/>
      <c r="O13" s="15"/>
      <c r="P13" s="17"/>
    </row>
    <row r="14" spans="2:16" ht="15.75" x14ac:dyDescent="0.25">
      <c r="B14" s="14"/>
      <c r="C14" s="15">
        <f>C13+1</f>
        <v>2019</v>
      </c>
      <c r="D14" s="235">
        <v>5.3999999999999999E-2</v>
      </c>
      <c r="E14" s="78"/>
      <c r="F14" s="81"/>
      <c r="G14" s="81">
        <f>$E14*$D14</f>
        <v>0</v>
      </c>
      <c r="H14" s="81">
        <f t="shared" si="1"/>
        <v>0</v>
      </c>
      <c r="I14" s="81">
        <f t="shared" si="1"/>
        <v>0</v>
      </c>
      <c r="J14" s="81">
        <f>$E14*$D14</f>
        <v>0</v>
      </c>
      <c r="K14" s="81"/>
      <c r="L14" s="81"/>
      <c r="M14" s="85">
        <f t="shared" si="2"/>
        <v>0</v>
      </c>
      <c r="N14" s="35"/>
      <c r="O14" s="15"/>
      <c r="P14" s="17"/>
    </row>
    <row r="15" spans="2:16" ht="15.75" x14ac:dyDescent="0.25">
      <c r="B15" s="14"/>
      <c r="C15" s="15">
        <f t="shared" ref="C15:C16" si="3">C14+1</f>
        <v>2020</v>
      </c>
      <c r="D15" s="235">
        <v>5.2999999999999999E-2</v>
      </c>
      <c r="E15" s="78"/>
      <c r="F15" s="81"/>
      <c r="G15" s="81"/>
      <c r="H15" s="81">
        <f>$E15*$D15</f>
        <v>0</v>
      </c>
      <c r="I15" s="81">
        <f t="shared" si="1"/>
        <v>0</v>
      </c>
      <c r="J15" s="81">
        <f t="shared" si="1"/>
        <v>0</v>
      </c>
      <c r="K15" s="81">
        <f>$E15*$D15</f>
        <v>0</v>
      </c>
      <c r="L15" s="81"/>
      <c r="M15" s="85">
        <f t="shared" si="2"/>
        <v>0</v>
      </c>
      <c r="N15" s="35"/>
      <c r="O15" s="15"/>
      <c r="P15" s="17"/>
    </row>
    <row r="16" spans="2:16" ht="15.75" x14ac:dyDescent="0.25">
      <c r="B16" s="14"/>
      <c r="C16" s="15">
        <f t="shared" si="3"/>
        <v>2021</v>
      </c>
      <c r="D16" s="235">
        <v>5.1999999999999998E-2</v>
      </c>
      <c r="E16" s="78"/>
      <c r="F16" s="81"/>
      <c r="G16" s="81"/>
      <c r="H16" s="92"/>
      <c r="I16" s="81">
        <f>$E16*$D16</f>
        <v>0</v>
      </c>
      <c r="J16" s="81">
        <f t="shared" si="1"/>
        <v>0</v>
      </c>
      <c r="K16" s="81">
        <f t="shared" si="1"/>
        <v>0</v>
      </c>
      <c r="L16" s="81">
        <f>$E16*$D16</f>
        <v>0</v>
      </c>
      <c r="M16" s="85">
        <f t="shared" si="2"/>
        <v>0</v>
      </c>
      <c r="N16" s="35"/>
      <c r="O16" s="15"/>
      <c r="P16" s="17"/>
    </row>
    <row r="17" spans="2:16" s="175" customFormat="1" ht="15.75" x14ac:dyDescent="0.25">
      <c r="B17" s="14"/>
      <c r="C17" s="15"/>
      <c r="D17" s="235"/>
      <c r="E17" s="28"/>
      <c r="F17" s="82"/>
      <c r="G17" s="82"/>
      <c r="H17" s="240"/>
      <c r="I17" s="240"/>
      <c r="J17" s="240"/>
      <c r="K17" s="240"/>
      <c r="L17" s="240"/>
      <c r="M17" s="85">
        <f>SUM(F17:L17)</f>
        <v>0</v>
      </c>
      <c r="N17" s="35"/>
      <c r="O17" s="15"/>
      <c r="P17" s="17"/>
    </row>
    <row r="18" spans="2:16" ht="15.75" x14ac:dyDescent="0.25">
      <c r="B18" s="14"/>
      <c r="C18" s="36"/>
      <c r="D18" s="15"/>
      <c r="E18" s="15"/>
      <c r="F18" s="93"/>
      <c r="G18" s="93"/>
      <c r="H18" s="94"/>
      <c r="I18" s="94"/>
      <c r="J18" s="93"/>
      <c r="K18" s="93"/>
      <c r="L18" s="93"/>
      <c r="M18" s="15"/>
      <c r="N18" s="15"/>
      <c r="O18" s="15"/>
      <c r="P18" s="17"/>
    </row>
    <row r="19" spans="2:16" ht="15.75" x14ac:dyDescent="0.25">
      <c r="B19" s="14"/>
      <c r="C19" s="30" t="s">
        <v>21</v>
      </c>
      <c r="D19" s="30"/>
      <c r="E19" s="31">
        <f t="shared" ref="E19:M19" si="4">SUM(E13:E18)</f>
        <v>0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29"/>
      <c r="O19" s="15"/>
      <c r="P19" s="17"/>
    </row>
    <row r="20" spans="2:16" s="175" customFormat="1" ht="15.75" x14ac:dyDescent="0.25">
      <c r="B20" s="14"/>
      <c r="C20" s="15"/>
      <c r="D20" s="15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5"/>
      <c r="P20" s="17"/>
    </row>
    <row r="21" spans="2:16" s="175" customFormat="1" ht="15.75" x14ac:dyDescent="0.25">
      <c r="B21" s="14"/>
      <c r="C21" s="15"/>
      <c r="D21" s="1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5"/>
      <c r="P21" s="17"/>
    </row>
    <row r="22" spans="2:16" s="175" customFormat="1" ht="15.75" x14ac:dyDescent="0.25">
      <c r="B22" s="14"/>
      <c r="C22" s="33"/>
      <c r="D22" s="15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5"/>
      <c r="P22" s="17"/>
    </row>
    <row r="23" spans="2:16" s="175" customFormat="1" ht="15.75" x14ac:dyDescent="0.25">
      <c r="B23" s="14"/>
      <c r="C23" s="237" t="s">
        <v>209</v>
      </c>
      <c r="D23" s="38"/>
      <c r="E23" s="238"/>
      <c r="F23" s="238"/>
      <c r="G23" s="238"/>
      <c r="H23" s="238"/>
      <c r="I23" s="238"/>
      <c r="J23" s="238"/>
      <c r="K23" s="238"/>
      <c r="L23" s="238"/>
      <c r="M23" s="238"/>
      <c r="N23" s="29"/>
      <c r="O23" s="15"/>
      <c r="P23" s="17"/>
    </row>
    <row r="24" spans="2:16" s="175" customFormat="1" ht="15.75" x14ac:dyDescent="0.25">
      <c r="B24" s="14"/>
      <c r="C24" s="37" t="s">
        <v>208</v>
      </c>
      <c r="D24" s="38" t="s">
        <v>207</v>
      </c>
      <c r="E24" s="38" t="s">
        <v>20</v>
      </c>
      <c r="F24" s="236">
        <v>2018</v>
      </c>
      <c r="G24" s="236">
        <f>F24+1</f>
        <v>2019</v>
      </c>
      <c r="H24" s="236">
        <f>G24+1</f>
        <v>2020</v>
      </c>
      <c r="I24" s="236">
        <f>H24+1</f>
        <v>2021</v>
      </c>
      <c r="J24" s="236">
        <f>I24+1</f>
        <v>2022</v>
      </c>
      <c r="K24" s="236">
        <f t="shared" ref="K24" si="5">J24+1</f>
        <v>2023</v>
      </c>
      <c r="L24" s="236">
        <f t="shared" ref="L24" si="6">K24+1</f>
        <v>2024</v>
      </c>
      <c r="M24" s="236" t="s">
        <v>18</v>
      </c>
      <c r="N24" s="29"/>
      <c r="O24" s="15"/>
      <c r="P24" s="17"/>
    </row>
    <row r="25" spans="2:16" s="175" customFormat="1" ht="15.75" x14ac:dyDescent="0.25">
      <c r="B25" s="14"/>
      <c r="C25" s="15">
        <v>2018</v>
      </c>
      <c r="D25" s="235">
        <v>7.4999999999999997E-2</v>
      </c>
      <c r="E25" s="28"/>
      <c r="F25" s="81">
        <f>$E25*$D25</f>
        <v>0</v>
      </c>
      <c r="G25" s="81">
        <f t="shared" ref="G25:K28" si="7">$E25*$D25</f>
        <v>0</v>
      </c>
      <c r="H25" s="81">
        <f t="shared" si="7"/>
        <v>0</v>
      </c>
      <c r="I25" s="81">
        <f>$E25*$D25</f>
        <v>0</v>
      </c>
      <c r="J25" s="80"/>
      <c r="K25" s="80"/>
      <c r="L25" s="80"/>
      <c r="M25" s="35">
        <f>SUM(F25:L25)</f>
        <v>0</v>
      </c>
      <c r="N25" s="29"/>
      <c r="O25" s="15"/>
      <c r="P25" s="17"/>
    </row>
    <row r="26" spans="2:16" s="175" customFormat="1" ht="15.75" x14ac:dyDescent="0.25">
      <c r="B26" s="14"/>
      <c r="C26" s="15">
        <f>C25+1</f>
        <v>2019</v>
      </c>
      <c r="D26" s="235">
        <v>7.4999999999999997E-2</v>
      </c>
      <c r="E26" s="78"/>
      <c r="F26" s="81"/>
      <c r="G26" s="81">
        <f>$E26*$D26</f>
        <v>0</v>
      </c>
      <c r="H26" s="81">
        <f t="shared" si="7"/>
        <v>0</v>
      </c>
      <c r="I26" s="81">
        <f t="shared" si="7"/>
        <v>0</v>
      </c>
      <c r="J26" s="81">
        <f>$E26*$D26</f>
        <v>0</v>
      </c>
      <c r="K26" s="81"/>
      <c r="L26" s="81"/>
      <c r="M26" s="85">
        <f>SUM(F26:L26)</f>
        <v>0</v>
      </c>
      <c r="N26" s="29"/>
      <c r="O26" s="15"/>
      <c r="P26" s="17"/>
    </row>
    <row r="27" spans="2:16" s="175" customFormat="1" ht="15.75" x14ac:dyDescent="0.25">
      <c r="B27" s="14"/>
      <c r="C27" s="15">
        <f t="shared" ref="C27:C28" si="8">C26+1</f>
        <v>2020</v>
      </c>
      <c r="D27" s="235">
        <v>7.4999999999999997E-2</v>
      </c>
      <c r="E27" s="78"/>
      <c r="F27" s="81"/>
      <c r="G27" s="81"/>
      <c r="H27" s="81">
        <f>$E27*$D27</f>
        <v>0</v>
      </c>
      <c r="I27" s="81">
        <f t="shared" si="7"/>
        <v>0</v>
      </c>
      <c r="J27" s="81">
        <f t="shared" si="7"/>
        <v>0</v>
      </c>
      <c r="K27" s="81">
        <f>$E27*$D27</f>
        <v>0</v>
      </c>
      <c r="L27" s="81"/>
      <c r="M27" s="85">
        <f>SUM(F27:L27)</f>
        <v>0</v>
      </c>
      <c r="N27" s="29"/>
      <c r="O27" s="15"/>
      <c r="P27" s="17"/>
    </row>
    <row r="28" spans="2:16" s="175" customFormat="1" ht="15.75" x14ac:dyDescent="0.25">
      <c r="B28" s="14"/>
      <c r="C28" s="15">
        <f t="shared" si="8"/>
        <v>2021</v>
      </c>
      <c r="D28" s="235">
        <v>7.4999999999999997E-2</v>
      </c>
      <c r="E28" s="78"/>
      <c r="F28" s="81"/>
      <c r="G28" s="81"/>
      <c r="H28" s="92"/>
      <c r="I28" s="81">
        <f>$E28*$D28</f>
        <v>0</v>
      </c>
      <c r="J28" s="81">
        <f t="shared" si="7"/>
        <v>0</v>
      </c>
      <c r="K28" s="81">
        <f t="shared" si="7"/>
        <v>0</v>
      </c>
      <c r="L28" s="81">
        <f>$E28*$D28</f>
        <v>0</v>
      </c>
      <c r="M28" s="85">
        <f>SUM(F28:L28)</f>
        <v>0</v>
      </c>
      <c r="N28" s="29"/>
      <c r="O28" s="15"/>
      <c r="P28" s="17"/>
    </row>
    <row r="29" spans="2:16" s="175" customFormat="1" ht="15.75" x14ac:dyDescent="0.25">
      <c r="B29" s="14"/>
      <c r="C29" s="15"/>
      <c r="D29" s="235"/>
      <c r="E29" s="28"/>
      <c r="F29" s="82"/>
      <c r="G29" s="82"/>
      <c r="H29" s="240"/>
      <c r="I29" s="240"/>
      <c r="J29" s="240"/>
      <c r="K29" s="240"/>
      <c r="L29" s="240"/>
      <c r="M29" s="85">
        <f>SUM(F29:L29)</f>
        <v>0</v>
      </c>
      <c r="N29" s="29"/>
      <c r="O29" s="15"/>
      <c r="P29" s="17"/>
    </row>
    <row r="30" spans="2:16" s="175" customFormat="1" ht="15.75" x14ac:dyDescent="0.25">
      <c r="B30" s="14"/>
      <c r="C30" s="36"/>
      <c r="D30" s="15"/>
      <c r="E30" s="15"/>
      <c r="F30" s="93"/>
      <c r="G30" s="93"/>
      <c r="H30" s="94"/>
      <c r="I30" s="94"/>
      <c r="J30" s="93"/>
      <c r="K30" s="93"/>
      <c r="L30" s="93"/>
      <c r="M30" s="15"/>
      <c r="N30" s="29"/>
      <c r="O30" s="15"/>
      <c r="P30" s="17"/>
    </row>
    <row r="31" spans="2:16" s="175" customFormat="1" ht="15.75" x14ac:dyDescent="0.25">
      <c r="B31" s="14"/>
      <c r="C31" s="30" t="s">
        <v>21</v>
      </c>
      <c r="D31" s="30"/>
      <c r="E31" s="31">
        <f t="shared" ref="E31:M31" si="9">SUM(E25:E30)</f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29"/>
      <c r="O31" s="15"/>
      <c r="P31" s="17"/>
    </row>
    <row r="32" spans="2:16" s="175" customFormat="1" ht="15.75" x14ac:dyDescent="0.25">
      <c r="B32" s="14"/>
      <c r="C32" s="15"/>
      <c r="D32" s="15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5"/>
      <c r="P32" s="17"/>
    </row>
    <row r="33" spans="2:16" s="175" customFormat="1" ht="15.75" x14ac:dyDescent="0.25">
      <c r="B33" s="14"/>
      <c r="C33" s="15"/>
      <c r="D33" s="15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5"/>
      <c r="P33" s="17"/>
    </row>
    <row r="34" spans="2:16" ht="16.5" thickBot="1" x14ac:dyDescent="0.3">
      <c r="B34" s="14"/>
      <c r="C34" s="15"/>
      <c r="D34" s="15"/>
      <c r="E34" s="15"/>
      <c r="F34" s="15"/>
      <c r="G34" s="35"/>
      <c r="H34" s="15"/>
      <c r="I34" s="15"/>
      <c r="J34" s="15"/>
      <c r="K34" s="35"/>
      <c r="L34" s="35"/>
      <c r="M34" s="15"/>
      <c r="N34" s="15"/>
      <c r="O34" s="15"/>
      <c r="P34" s="17"/>
    </row>
    <row r="35" spans="2:16" ht="16.5" thickBot="1" x14ac:dyDescent="0.3">
      <c r="B35" s="14"/>
      <c r="C35" s="15" t="s">
        <v>31</v>
      </c>
      <c r="D35" s="15"/>
      <c r="E35" s="15" t="s">
        <v>215</v>
      </c>
      <c r="F35" s="15"/>
      <c r="G35" s="154">
        <f>SUM(I19:L19,I31:L31)</f>
        <v>0</v>
      </c>
      <c r="H35" s="15"/>
      <c r="I35" s="15"/>
      <c r="J35" s="35"/>
      <c r="K35" s="15"/>
      <c r="L35" s="15"/>
      <c r="M35" s="15"/>
      <c r="N35" s="15"/>
      <c r="O35" s="15"/>
      <c r="P35" s="17"/>
    </row>
    <row r="36" spans="2:16" ht="15.75" x14ac:dyDescent="0.25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7"/>
    </row>
    <row r="37" spans="2:16" ht="15.75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7"/>
    </row>
    <row r="38" spans="2:16" ht="15.75" x14ac:dyDescent="0.2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7"/>
    </row>
    <row r="39" spans="2:16" ht="15.75" x14ac:dyDescent="0.2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7"/>
    </row>
    <row r="40" spans="2:16" ht="15.75" x14ac:dyDescent="0.25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7"/>
    </row>
    <row r="41" spans="2:16" ht="15.75" x14ac:dyDescent="0.2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7"/>
    </row>
    <row r="42" spans="2:16" ht="16.5" thickBot="1" x14ac:dyDescent="0.3">
      <c r="B42" s="21"/>
      <c r="C42" s="22"/>
      <c r="D42" s="22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4"/>
      <c r="P42" s="25"/>
    </row>
  </sheetData>
  <customSheetViews>
    <customSheetView guid="{638D7938-EFA0-4436-9CAA-A85730A44A66}" scale="80" showPageBreaks="1" showGridLines="0" fitToPage="1" printArea="1" view="pageBreakPreview">
      <selection activeCell="F7" sqref="F7"/>
      <colBreaks count="1" manualBreakCount="1">
        <brk id="21" max="1048575" man="1"/>
      </colBreaks>
      <pageMargins left="0.19" right="0.17" top="0.28999999999999998" bottom="0.4" header="0.19" footer="0.22"/>
      <pageSetup paperSize="9" scale="55" orientation="landscape" r:id="rId1"/>
      <headerFooter alignWithMargins="0">
        <oddFooter xml:space="preserve">&amp;C&amp;A, &amp;F&amp;R&amp;D &amp;T  </oddFooter>
      </headerFooter>
    </customSheetView>
    <customSheetView guid="{F3C81FC0-B7C2-4864-8299-258CD853A53A}" scale="80" showPageBreaks="1" showGridLines="0" fitToPage="1" printArea="1" view="pageBreakPreview">
      <selection activeCell="F7" sqref="F7"/>
      <colBreaks count="1" manualBreakCount="1">
        <brk id="21" max="1048575" man="1"/>
      </colBreaks>
      <pageMargins left="0.19" right="0.17" top="0.28999999999999998" bottom="0.4" header="0.19" footer="0.22"/>
      <pageSetup paperSize="9" scale="55" orientation="landscape" r:id="rId2"/>
      <headerFooter alignWithMargins="0">
        <oddFooter xml:space="preserve">&amp;C&amp;A, &amp;F&amp;R&amp;D &amp;T  </oddFooter>
      </headerFooter>
    </customSheetView>
  </customSheetViews>
  <mergeCells count="1">
    <mergeCell ref="J11:K11"/>
  </mergeCells>
  <phoneticPr fontId="0" type="noConversion"/>
  <pageMargins left="0.19" right="0.17" top="0.28999999999999998" bottom="0.4" header="0.19" footer="0.22"/>
  <pageSetup paperSize="9" scale="79" orientation="landscape" r:id="rId3"/>
  <headerFooter alignWithMargins="0">
    <oddFooter xml:space="preserve">&amp;C&amp;A, &amp;F&amp;R&amp;D &amp;T  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N40"/>
  <sheetViews>
    <sheetView showGridLines="0" view="pageBreakPreview" zoomScale="80" zoomScaleNormal="80" zoomScaleSheetLayoutView="80" workbookViewId="0"/>
  </sheetViews>
  <sheetFormatPr baseColWidth="10" defaultRowHeight="12.75" x14ac:dyDescent="0.2"/>
  <cols>
    <col min="1" max="1" width="1.5703125" style="48" customWidth="1"/>
    <col min="2" max="2" width="2.5703125" style="48" customWidth="1"/>
    <col min="3" max="3" width="19.85546875" style="48" customWidth="1"/>
    <col min="4" max="4" width="15.140625" style="48" customWidth="1"/>
    <col min="5" max="5" width="10.85546875" style="48" bestFit="1" customWidth="1"/>
    <col min="6" max="6" width="16.28515625" style="48" customWidth="1"/>
    <col min="7" max="7" width="11.85546875" style="48" bestFit="1" customWidth="1"/>
    <col min="8" max="8" width="15.85546875" style="48" customWidth="1"/>
    <col min="9" max="11" width="13.85546875" style="48" customWidth="1"/>
    <col min="12" max="12" width="19.42578125" style="48" bestFit="1" customWidth="1"/>
    <col min="13" max="13" width="16.7109375" style="48" customWidth="1"/>
    <col min="14" max="14" width="2.5703125" style="48" customWidth="1"/>
    <col min="15" max="16384" width="11.42578125" style="48"/>
  </cols>
  <sheetData>
    <row r="1" spans="2:14" ht="13.5" thickBot="1" x14ac:dyDescent="0.25"/>
    <row r="2" spans="2:14" ht="13.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6"/>
    </row>
    <row r="3" spans="2:14" ht="15.75" x14ac:dyDescent="0.25">
      <c r="B3" s="4"/>
      <c r="C3" s="7" t="s">
        <v>78</v>
      </c>
      <c r="D3" s="7"/>
      <c r="E3" s="5"/>
      <c r="F3" s="39"/>
      <c r="G3" s="148" t="s">
        <v>86</v>
      </c>
      <c r="H3" s="5"/>
      <c r="I3" s="5"/>
      <c r="J3" s="5"/>
      <c r="K3" s="5"/>
      <c r="L3" s="5"/>
      <c r="M3" s="5"/>
      <c r="N3" s="10"/>
    </row>
    <row r="4" spans="2:14" ht="13.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"/>
    </row>
    <row r="5" spans="2:14" ht="15.75" x14ac:dyDescent="0.25">
      <c r="B5" s="4"/>
      <c r="C5" s="55" t="s">
        <v>1</v>
      </c>
      <c r="D5" s="7"/>
      <c r="E5" s="7"/>
      <c r="F5" s="55">
        <f>'Forside - input'!E3</f>
        <v>0</v>
      </c>
      <c r="G5" s="15"/>
      <c r="H5" s="55"/>
      <c r="I5" s="54" t="s">
        <v>32</v>
      </c>
      <c r="J5" s="190">
        <f>'Forside - input'!I3</f>
        <v>0</v>
      </c>
      <c r="K5" s="15"/>
      <c r="L5" s="55" t="s">
        <v>5</v>
      </c>
      <c r="M5" s="26">
        <f>'Forside - input'!G25</f>
        <v>44197</v>
      </c>
      <c r="N5" s="10"/>
    </row>
    <row r="6" spans="2:14" ht="15.75" x14ac:dyDescent="0.25">
      <c r="B6" s="4"/>
      <c r="C6" s="6"/>
      <c r="D6" s="6"/>
      <c r="E6" s="6"/>
      <c r="F6" s="5"/>
      <c r="G6" s="5"/>
      <c r="H6" s="5"/>
      <c r="I6" s="32"/>
      <c r="J6" s="5"/>
      <c r="K6" s="15"/>
      <c r="L6" s="7"/>
      <c r="M6" s="5"/>
      <c r="N6" s="10"/>
    </row>
    <row r="7" spans="2:14" ht="15.75" x14ac:dyDescent="0.25">
      <c r="B7" s="4"/>
      <c r="C7" s="55" t="s">
        <v>0</v>
      </c>
      <c r="D7" s="7"/>
      <c r="E7" s="7"/>
      <c r="F7" s="55" t="str">
        <f>'Forside - input'!G11:G11</f>
        <v>Velg</v>
      </c>
      <c r="G7" s="7"/>
      <c r="H7" s="55"/>
      <c r="I7" s="54" t="s">
        <v>84</v>
      </c>
      <c r="J7" s="190">
        <f>'Forside - input'!G9</f>
        <v>0</v>
      </c>
      <c r="K7" s="15"/>
      <c r="L7" s="55" t="s">
        <v>27</v>
      </c>
      <c r="M7" s="197" t="str">
        <f>'Forside - input'!G26</f>
        <v>xx.xx.2021</v>
      </c>
      <c r="N7" s="10"/>
    </row>
    <row r="8" spans="2:14" ht="15.75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0"/>
    </row>
    <row r="9" spans="2:14" ht="15.75" x14ac:dyDescent="0.25">
      <c r="B9" s="18"/>
      <c r="C9" s="15"/>
      <c r="D9" s="15"/>
      <c r="E9" s="15"/>
      <c r="F9" s="248"/>
      <c r="G9" s="248"/>
      <c r="H9" s="248"/>
      <c r="I9" s="248"/>
      <c r="J9" s="47"/>
      <c r="K9" s="47"/>
      <c r="L9" s="248"/>
      <c r="M9" s="248"/>
      <c r="N9" s="12"/>
    </row>
    <row r="10" spans="2:14" ht="15.75" x14ac:dyDescent="0.25">
      <c r="B10" s="19"/>
      <c r="C10" s="33" t="s">
        <v>151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2"/>
    </row>
    <row r="11" spans="2:14" ht="15.75" x14ac:dyDescent="0.2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2"/>
    </row>
    <row r="12" spans="2:14" ht="15.75" x14ac:dyDescent="0.25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2"/>
    </row>
    <row r="13" spans="2:14" ht="15.75" x14ac:dyDescent="0.2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2"/>
    </row>
    <row r="14" spans="2:14" ht="15.75" x14ac:dyDescent="0.25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2"/>
    </row>
    <row r="15" spans="2:14" ht="15.75" x14ac:dyDescent="0.25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2"/>
    </row>
    <row r="16" spans="2:14" ht="15.75" x14ac:dyDescent="0.2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2"/>
    </row>
    <row r="17" spans="2:14" ht="15.75" x14ac:dyDescent="0.25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2"/>
    </row>
    <row r="18" spans="2:14" ht="15.75" x14ac:dyDescent="0.25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2"/>
    </row>
    <row r="19" spans="2:14" ht="15.75" x14ac:dyDescent="0.25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2"/>
    </row>
    <row r="20" spans="2:14" ht="15.75" x14ac:dyDescent="0.25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2"/>
    </row>
    <row r="21" spans="2:14" ht="15.75" x14ac:dyDescent="0.25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2"/>
    </row>
    <row r="22" spans="2:14" ht="15.75" x14ac:dyDescent="0.25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2"/>
    </row>
    <row r="23" spans="2:14" ht="15.75" x14ac:dyDescent="0.2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2"/>
    </row>
    <row r="24" spans="2:14" ht="15.75" x14ac:dyDescent="0.2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2"/>
    </row>
    <row r="25" spans="2:14" ht="15.75" x14ac:dyDescent="0.2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2"/>
    </row>
    <row r="26" spans="2:14" ht="15.75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2"/>
    </row>
    <row r="27" spans="2:14" ht="15.75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2"/>
    </row>
    <row r="28" spans="2:14" ht="15.75" x14ac:dyDescent="0.25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2"/>
    </row>
    <row r="29" spans="2:14" ht="15.75" x14ac:dyDescent="0.2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2"/>
    </row>
    <row r="30" spans="2:14" ht="15.75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2"/>
    </row>
    <row r="31" spans="2:14" ht="15.75" x14ac:dyDescent="0.2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2"/>
    </row>
    <row r="32" spans="2:14" ht="15.75" x14ac:dyDescent="0.2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2"/>
    </row>
    <row r="33" spans="2:14" ht="15.75" x14ac:dyDescent="0.2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2"/>
    </row>
    <row r="34" spans="2:14" ht="15.75" x14ac:dyDescent="0.2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2"/>
    </row>
    <row r="35" spans="2:14" ht="15.75" x14ac:dyDescent="0.2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2"/>
    </row>
    <row r="36" spans="2:14" ht="15.75" x14ac:dyDescent="0.25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"/>
    </row>
    <row r="37" spans="2:14" ht="15.75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"/>
    </row>
    <row r="38" spans="2:14" ht="15.75" x14ac:dyDescent="0.2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2"/>
    </row>
    <row r="39" spans="2:14" ht="15.75" x14ac:dyDescent="0.2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2"/>
    </row>
    <row r="40" spans="2:14" ht="16.5" thickBot="1" x14ac:dyDescent="0.3">
      <c r="B40" s="21"/>
      <c r="C40" s="22"/>
      <c r="D40" s="22"/>
      <c r="E40" s="22"/>
      <c r="F40" s="23"/>
      <c r="G40" s="23"/>
      <c r="H40" s="23"/>
      <c r="I40" s="23"/>
      <c r="J40" s="23"/>
      <c r="K40" s="23"/>
      <c r="L40" s="23"/>
      <c r="M40" s="23"/>
      <c r="N40" s="34"/>
    </row>
  </sheetData>
  <customSheetViews>
    <customSheetView guid="{638D7938-EFA0-4436-9CAA-A85730A44A66}" scale="80" showPageBreaks="1" showGridLines="0" fitToPage="1" view="pageBreakPreview">
      <selection activeCell="R21" sqref="R21"/>
      <pageMargins left="0.7" right="0.7" top="0.75" bottom="0.75" header="0.3" footer="0.3"/>
      <pageSetup paperSize="9" scale="75" orientation="landscape" r:id="rId1"/>
    </customSheetView>
    <customSheetView guid="{F3C81FC0-B7C2-4864-8299-258CD853A53A}" scale="80" showPageBreaks="1" showGridLines="0" fitToPage="1" view="pageBreakPreview">
      <selection activeCell="I10" sqref="I10"/>
      <pageMargins left="0.7" right="0.7" top="0.75" bottom="0.75" header="0.3" footer="0.3"/>
      <pageSetup paperSize="9" scale="75" orientation="landscape" r:id="rId2"/>
    </customSheetView>
  </customSheetViews>
  <mergeCells count="3">
    <mergeCell ref="F9:G9"/>
    <mergeCell ref="H9:I9"/>
    <mergeCell ref="L9:M9"/>
  </mergeCells>
  <phoneticPr fontId="0" type="noConversion"/>
  <pageMargins left="0.7" right="0.7" top="0.75" bottom="0.75" header="0.3" footer="0.3"/>
  <pageSetup paperSize="9" scale="76" orientation="landscape" r:id="rId3"/>
  <drawing r:id="rId4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N40"/>
  <sheetViews>
    <sheetView showGridLines="0" view="pageBreakPreview" zoomScale="80" zoomScaleNormal="80" zoomScaleSheetLayoutView="80" workbookViewId="0"/>
  </sheetViews>
  <sheetFormatPr baseColWidth="10" defaultRowHeight="12.75" x14ac:dyDescent="0.2"/>
  <cols>
    <col min="1" max="1" width="1.5703125" style="48" customWidth="1"/>
    <col min="2" max="2" width="2.5703125" style="48" customWidth="1"/>
    <col min="3" max="3" width="19.85546875" style="48" customWidth="1"/>
    <col min="4" max="4" width="15.140625" style="48" customWidth="1"/>
    <col min="5" max="5" width="10.85546875" style="48" bestFit="1" customWidth="1"/>
    <col min="6" max="6" width="16.28515625" style="48" customWidth="1"/>
    <col min="7" max="7" width="11.85546875" style="48" bestFit="1" customWidth="1"/>
    <col min="8" max="8" width="15.85546875" style="48" customWidth="1"/>
    <col min="9" max="11" width="13.85546875" style="48" customWidth="1"/>
    <col min="12" max="12" width="19.42578125" style="48" bestFit="1" customWidth="1"/>
    <col min="13" max="13" width="16.7109375" style="48" customWidth="1"/>
    <col min="14" max="14" width="2.5703125" style="48" customWidth="1"/>
    <col min="15" max="16384" width="11.42578125" style="48"/>
  </cols>
  <sheetData>
    <row r="1" spans="2:14" ht="13.5" thickBot="1" x14ac:dyDescent="0.25"/>
    <row r="2" spans="2:14" ht="13.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6"/>
    </row>
    <row r="3" spans="2:14" ht="15.75" x14ac:dyDescent="0.25">
      <c r="B3" s="4"/>
      <c r="C3" s="7" t="s">
        <v>79</v>
      </c>
      <c r="D3" s="7"/>
      <c r="E3" s="5"/>
      <c r="F3" s="39"/>
      <c r="G3" s="148" t="s">
        <v>80</v>
      </c>
      <c r="H3" s="5"/>
      <c r="I3" s="5"/>
      <c r="J3" s="5"/>
      <c r="K3" s="5"/>
      <c r="L3" s="5"/>
      <c r="M3" s="5"/>
      <c r="N3" s="10"/>
    </row>
    <row r="4" spans="2:14" ht="13.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"/>
    </row>
    <row r="5" spans="2:14" ht="15.75" x14ac:dyDescent="0.25">
      <c r="B5" s="4"/>
      <c r="C5" s="55" t="s">
        <v>1</v>
      </c>
      <c r="D5" s="7"/>
      <c r="E5" s="7"/>
      <c r="F5" s="15">
        <f>'Forside - input'!E3</f>
        <v>0</v>
      </c>
      <c r="G5" s="15"/>
      <c r="H5" s="55"/>
      <c r="I5" s="54" t="s">
        <v>32</v>
      </c>
      <c r="J5" s="195">
        <f>'Forside - input'!I3</f>
        <v>0</v>
      </c>
      <c r="K5" s="15"/>
      <c r="L5" s="55" t="s">
        <v>5</v>
      </c>
      <c r="M5" s="26">
        <f>'Forside - input'!G25</f>
        <v>44197</v>
      </c>
      <c r="N5" s="10"/>
    </row>
    <row r="6" spans="2:14" ht="15.75" x14ac:dyDescent="0.25">
      <c r="B6" s="4"/>
      <c r="C6" s="6"/>
      <c r="D6" s="6"/>
      <c r="E6" s="6"/>
      <c r="F6" s="5"/>
      <c r="G6" s="5"/>
      <c r="H6" s="5"/>
      <c r="I6" s="32"/>
      <c r="J6" s="5"/>
      <c r="K6" s="15"/>
      <c r="L6" s="7"/>
      <c r="M6" s="5"/>
      <c r="N6" s="10"/>
    </row>
    <row r="7" spans="2:14" ht="15.75" x14ac:dyDescent="0.25">
      <c r="B7" s="4"/>
      <c r="C7" s="55" t="s">
        <v>0</v>
      </c>
      <c r="D7" s="7"/>
      <c r="E7" s="7"/>
      <c r="F7" s="33" t="str">
        <f>'Forside - input'!G11</f>
        <v>Velg</v>
      </c>
      <c r="G7" s="5"/>
      <c r="H7" s="55"/>
      <c r="I7" s="54" t="s">
        <v>84</v>
      </c>
      <c r="J7" s="195">
        <f>'Forside - input'!G9</f>
        <v>0</v>
      </c>
      <c r="K7" s="15"/>
      <c r="L7" s="55" t="s">
        <v>27</v>
      </c>
      <c r="M7" s="197" t="str">
        <f>'Forside - input'!G26</f>
        <v>xx.xx.2021</v>
      </c>
      <c r="N7" s="10"/>
    </row>
    <row r="8" spans="2:14" ht="15.75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0"/>
    </row>
    <row r="9" spans="2:14" ht="15.75" x14ac:dyDescent="0.25">
      <c r="B9" s="18"/>
      <c r="C9" s="15"/>
      <c r="D9" s="15"/>
      <c r="E9" s="15"/>
      <c r="F9" s="248"/>
      <c r="G9" s="248"/>
      <c r="H9" s="248"/>
      <c r="I9" s="248"/>
      <c r="J9" s="47"/>
      <c r="K9" s="47"/>
      <c r="L9" s="248"/>
      <c r="M9" s="248"/>
      <c r="N9" s="12"/>
    </row>
    <row r="10" spans="2:14" ht="15.75" x14ac:dyDescent="0.25">
      <c r="B10" s="19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2"/>
    </row>
    <row r="11" spans="2:14" ht="15.75" x14ac:dyDescent="0.2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2"/>
    </row>
    <row r="12" spans="2:14" ht="15.75" x14ac:dyDescent="0.25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2"/>
    </row>
    <row r="13" spans="2:14" ht="15.75" x14ac:dyDescent="0.2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2"/>
    </row>
    <row r="14" spans="2:14" ht="15.75" x14ac:dyDescent="0.25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2"/>
    </row>
    <row r="15" spans="2:14" ht="15.75" x14ac:dyDescent="0.25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2"/>
    </row>
    <row r="16" spans="2:14" ht="15.75" x14ac:dyDescent="0.2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2"/>
    </row>
    <row r="17" spans="2:14" ht="15.75" x14ac:dyDescent="0.25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2"/>
    </row>
    <row r="18" spans="2:14" ht="15.75" x14ac:dyDescent="0.25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2"/>
    </row>
    <row r="19" spans="2:14" ht="15.75" x14ac:dyDescent="0.25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2"/>
    </row>
    <row r="20" spans="2:14" ht="15.75" x14ac:dyDescent="0.25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2"/>
    </row>
    <row r="21" spans="2:14" ht="15.75" x14ac:dyDescent="0.25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2"/>
    </row>
    <row r="22" spans="2:14" ht="15.75" x14ac:dyDescent="0.25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2"/>
    </row>
    <row r="23" spans="2:14" ht="15.75" x14ac:dyDescent="0.2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2"/>
    </row>
    <row r="24" spans="2:14" ht="15.75" x14ac:dyDescent="0.2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2"/>
    </row>
    <row r="25" spans="2:14" ht="15.75" x14ac:dyDescent="0.2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2"/>
    </row>
    <row r="26" spans="2:14" ht="15.75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2"/>
    </row>
    <row r="27" spans="2:14" ht="15.75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2"/>
    </row>
    <row r="28" spans="2:14" ht="15.75" x14ac:dyDescent="0.25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2"/>
    </row>
    <row r="29" spans="2:14" ht="15.75" x14ac:dyDescent="0.2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2"/>
    </row>
    <row r="30" spans="2:14" ht="15.75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2"/>
    </row>
    <row r="31" spans="2:14" ht="15.75" x14ac:dyDescent="0.2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2"/>
    </row>
    <row r="32" spans="2:14" ht="15.75" x14ac:dyDescent="0.2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2"/>
    </row>
    <row r="33" spans="2:14" ht="15.75" x14ac:dyDescent="0.2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2"/>
    </row>
    <row r="34" spans="2:14" ht="15.75" x14ac:dyDescent="0.2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2"/>
    </row>
    <row r="35" spans="2:14" ht="15.75" x14ac:dyDescent="0.2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2"/>
    </row>
    <row r="36" spans="2:14" ht="15.75" x14ac:dyDescent="0.25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"/>
    </row>
    <row r="37" spans="2:14" ht="15.75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"/>
    </row>
    <row r="38" spans="2:14" ht="15.75" x14ac:dyDescent="0.2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2"/>
    </row>
    <row r="39" spans="2:14" ht="15.75" x14ac:dyDescent="0.2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2"/>
    </row>
    <row r="40" spans="2:14" ht="16.5" thickBot="1" x14ac:dyDescent="0.3">
      <c r="B40" s="21"/>
      <c r="C40" s="22"/>
      <c r="D40" s="22"/>
      <c r="E40" s="22"/>
      <c r="F40" s="23"/>
      <c r="G40" s="23"/>
      <c r="H40" s="23"/>
      <c r="I40" s="23"/>
      <c r="J40" s="23"/>
      <c r="K40" s="23"/>
      <c r="L40" s="23"/>
      <c r="M40" s="23"/>
      <c r="N40" s="34"/>
    </row>
  </sheetData>
  <customSheetViews>
    <customSheetView guid="{638D7938-EFA0-4436-9CAA-A85730A44A66}" scale="80" showPageBreaks="1" showGridLines="0" fitToPage="1" printArea="1" view="pageBreakPreview">
      <selection activeCell="I6" sqref="I6"/>
      <pageMargins left="0.19" right="0.17" top="0.28999999999999998" bottom="0.4" header="0.19" footer="0.22"/>
      <pageSetup paperSize="9" scale="83" orientation="landscape" r:id="rId1"/>
      <headerFooter alignWithMargins="0">
        <oddFooter xml:space="preserve">&amp;C&amp;A, &amp;F&amp;R&amp;D &amp;T  </oddFooter>
      </headerFooter>
    </customSheetView>
    <customSheetView guid="{F3C81FC0-B7C2-4864-8299-258CD853A53A}" scale="80" showPageBreaks="1" showGridLines="0" fitToPage="1" printArea="1" view="pageBreakPreview">
      <selection activeCell="I6" sqref="I6"/>
      <pageMargins left="0.19" right="0.17" top="0.28999999999999998" bottom="0.4" header="0.19" footer="0.22"/>
      <pageSetup paperSize="9" scale="83" orientation="landscape" r:id="rId2"/>
      <headerFooter alignWithMargins="0">
        <oddFooter xml:space="preserve">&amp;C&amp;A, &amp;F&amp;R&amp;D &amp;T  </oddFooter>
      </headerFooter>
    </customSheetView>
  </customSheetViews>
  <mergeCells count="3">
    <mergeCell ref="F9:G9"/>
    <mergeCell ref="H9:I9"/>
    <mergeCell ref="L9:M9"/>
  </mergeCells>
  <phoneticPr fontId="0" type="noConversion"/>
  <pageMargins left="0.19" right="0.17" top="0.28999999999999998" bottom="0.4" header="0.19" footer="0.22"/>
  <pageSetup paperSize="9" scale="84" orientation="landscape" r:id="rId3"/>
  <headerFooter alignWithMargins="0">
    <oddFooter xml:space="preserve">&amp;C&amp;A, &amp;F&amp;R&amp;D &amp;T  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FA51E5A88BC7499FA4A0C570FD5B71" ma:contentTypeVersion="12" ma:contentTypeDescription="Opprett et nytt dokument." ma:contentTypeScope="" ma:versionID="3a108b026384be623f7543e95681ff09">
  <xsd:schema xmlns:xsd="http://www.w3.org/2001/XMLSchema" xmlns:xs="http://www.w3.org/2001/XMLSchema" xmlns:p="http://schemas.microsoft.com/office/2006/metadata/properties" xmlns:ns2="0bf28fe4-669a-4c43-a73f-17031c9f9480" xmlns:ns3="b76c2a21-5a03-4e19-ab3b-b97949ee4417" targetNamespace="http://schemas.microsoft.com/office/2006/metadata/properties" ma:root="true" ma:fieldsID="f24c72185f13a9f376707800ec0e62e5" ns2:_="" ns3:_="">
    <xsd:import namespace="0bf28fe4-669a-4c43-a73f-17031c9f9480"/>
    <xsd:import namespace="b76c2a21-5a03-4e19-ab3b-b97949ee4417"/>
    <xsd:element name="properties">
      <xsd:complexType>
        <xsd:sequence>
          <xsd:element name="documentManagement">
            <xsd:complexType>
              <xsd:all>
                <xsd:element ref="ns2:Hovedansvar" minOccurs="0"/>
                <xsd:element ref="ns2:M_x00e5_lgruppe" minOccurs="0"/>
                <xsd:element ref="ns2:Statu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28fe4-669a-4c43-a73f-17031c9f9480" elementFormDefault="qualified">
    <xsd:import namespace="http://schemas.microsoft.com/office/2006/documentManagement/types"/>
    <xsd:import namespace="http://schemas.microsoft.com/office/infopath/2007/PartnerControls"/>
    <xsd:element name="Hovedansvar" ma:index="2" nillable="true" ma:displayName="Hovedansvarlig" ma:default="Ikke valgt" ma:format="Dropdown" ma:internalName="Hovedansvar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kke valgt"/>
                    <xsd:enumeration value="Brukerdialog"/>
                    <xsd:enumeration value="Innkreving"/>
                    <xsd:enumeration value="Informasjonsforvaltning"/>
                    <xsd:enumeration value="Innsats"/>
                    <xsd:enumeration value="Skattedirektoratet"/>
                    <xsd:enumeration value="IT"/>
                  </xsd:restriction>
                </xsd:simpleType>
              </xsd:element>
            </xsd:sequence>
          </xsd:extension>
        </xsd:complexContent>
      </xsd:complexType>
    </xsd:element>
    <xsd:element name="M_x00e5_lgruppe" ma:index="3" nillable="true" ma:displayName="Målgruppe" ma:format="Dropdown" ma:internalName="M_x00e5_lgrup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erson"/>
                    <xsd:enumeration value="Bedrift"/>
                    <xsd:enumeration value="Annet"/>
                  </xsd:restriction>
                </xsd:simpleType>
              </xsd:element>
            </xsd:sequence>
          </xsd:extension>
        </xsd:complexContent>
      </xsd:complexType>
    </xsd:element>
    <xsd:element name="Status" ma:index="4" nillable="true" ma:displayName="OK" ma:description="Beskriver overordnet status for gjennomføring av årsrevisjonen." ma:format="Dropdown" ma:internalName="Status" ma:readOnly="false">
      <xsd:simpleType>
        <xsd:restriction base="dms:Choice">
          <xsd:enumeration value="Ikke startet"/>
          <xsd:enumeration value="Pågår"/>
          <xsd:enumeration value="Ferdig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7" nillable="true" ma:displayName="Tags" ma:hidden="true" ma:internalName="MediaServiceAutoTag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c2a21-5a03-4e19-ab3b-b97949ee4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0bf28fe4-669a-4c43-a73f-17031c9f9480" xsi:nil="true"/>
    <M_x00e5_lgruppe xmlns="0bf28fe4-669a-4c43-a73f-17031c9f9480" xsi:nil="true"/>
    <Hovedansvar xmlns="0bf28fe4-669a-4c43-a73f-17031c9f9480">
      <Value>Ikke valgt</Value>
    </Hovedansvar>
    <SharedWithUsers xmlns="b76c2a21-5a03-4e19-ab3b-b97949ee4417">
      <UserInfo>
        <DisplayName/>
        <AccountId xsi:nil="true"/>
        <AccountType/>
      </UserInfo>
    </SharedWithUsers>
    <MediaLengthInSeconds xmlns="0bf28fe4-669a-4c43-a73f-17031c9f9480" xsi:nil="true"/>
  </documentManagement>
</p:properties>
</file>

<file path=customXml/itemProps1.xml><?xml version="1.0" encoding="utf-8"?>
<ds:datastoreItem xmlns:ds="http://schemas.openxmlformats.org/officeDocument/2006/customXml" ds:itemID="{82B24FBA-2095-4496-ABCB-97DBCE256445}"/>
</file>

<file path=customXml/itemProps2.xml><?xml version="1.0" encoding="utf-8"?>
<ds:datastoreItem xmlns:ds="http://schemas.openxmlformats.org/officeDocument/2006/customXml" ds:itemID="{0C88716E-474F-4A8B-A51B-D6415303BE13}"/>
</file>

<file path=customXml/itemProps3.xml><?xml version="1.0" encoding="utf-8"?>
<ds:datastoreItem xmlns:ds="http://schemas.openxmlformats.org/officeDocument/2006/customXml" ds:itemID="{BC0145F3-FC2C-42D7-A7CF-7C76ABC81F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6</vt:i4>
      </vt:variant>
    </vt:vector>
  </HeadingPairs>
  <TitlesOfParts>
    <vt:vector size="16" baseType="lpstr">
      <vt:lpstr>Forside - input</vt:lpstr>
      <vt:lpstr>Tabell 1</vt:lpstr>
      <vt:lpstr>Tabell 2</vt:lpstr>
      <vt:lpstr>Tabell 3a - kjøper</vt:lpstr>
      <vt:lpstr>Tabell 3b - selger</vt:lpstr>
      <vt:lpstr>Tabell 4</vt:lpstr>
      <vt:lpstr>Tabell 5</vt:lpstr>
      <vt:lpstr>Tabell 6</vt:lpstr>
      <vt:lpstr>Tabell 7</vt:lpstr>
      <vt:lpstr>Tabell 10</vt:lpstr>
      <vt:lpstr>KS</vt:lpstr>
      <vt:lpstr>Transaksjon</vt:lpstr>
      <vt:lpstr>'Tabell 1'!Utskriftsområde</vt:lpstr>
      <vt:lpstr>'Tabell 4'!Utskriftsområde</vt:lpstr>
      <vt:lpstr>'Tabell 5'!Utskriftsområde</vt:lpstr>
      <vt:lpstr>'Tabell 7'!Utskriftsområde</vt:lpstr>
    </vt:vector>
  </TitlesOfParts>
  <Company>Skatteetaten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m77043</dc:creator>
  <cp:lastModifiedBy>Deisz, Elisabeth</cp:lastModifiedBy>
  <cp:lastPrinted>2020-02-03T07:59:00Z</cp:lastPrinted>
  <dcterms:created xsi:type="dcterms:W3CDTF">2012-11-13T09:33:29Z</dcterms:created>
  <dcterms:modified xsi:type="dcterms:W3CDTF">2022-01-06T00:11:41Z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rgeDataFile">
    <vt:lpwstr>\\xpskel017\ephorte_user_temp$\w11myn\ephorte\21724277_XLSX.XML</vt:lpwstr>
  </property>
  <property fmtid="{D5CDD505-2E9C-101B-9397-08002B2CF9AE}" pid="3" name="CheckInType">
    <vt:lpwstr>OnFileClose</vt:lpwstr>
  </property>
  <property fmtid="{D5CDD505-2E9C-101B-9397-08002B2CF9AE}" pid="4" name="CheckInDocForm">
    <vt:lpwstr>http://elark/ePhorteWeb/shared/aspx/Default/CheckInDocForm.aspx</vt:lpwstr>
  </property>
  <property fmtid="{D5CDD505-2E9C-101B-9397-08002B2CF9AE}" pid="5" name="DokType">
    <vt:lpwstr/>
  </property>
  <property fmtid="{D5CDD505-2E9C-101B-9397-08002B2CF9AE}" pid="6" name="DokID">
    <vt:i4>21794077</vt:i4>
  </property>
  <property fmtid="{D5CDD505-2E9C-101B-9397-08002B2CF9AE}" pid="7" name="Versjon">
    <vt:i4>1</vt:i4>
  </property>
  <property fmtid="{D5CDD505-2E9C-101B-9397-08002B2CF9AE}" pid="8" name="Variant">
    <vt:lpwstr>P</vt:lpwstr>
  </property>
  <property fmtid="{D5CDD505-2E9C-101B-9397-08002B2CF9AE}" pid="9" name="OpenMode">
    <vt:lpwstr>EditDoc</vt:lpwstr>
  </property>
  <property fmtid="{D5CDD505-2E9C-101B-9397-08002B2CF9AE}" pid="10" name="CurrentUrl">
    <vt:lpwstr>http%3a%2f%2felark%2fePhorteWeb%2fshared%2faspx%2fDefault%2fdetails.aspx%3ff%3dViewJP%26JP_ID%3d18697037%26SubElGroup%3d55</vt:lpwstr>
  </property>
  <property fmtid="{D5CDD505-2E9C-101B-9397-08002B2CF9AE}" pid="11" name="WindowName">
    <vt:lpwstr>TabWindow1</vt:lpwstr>
  </property>
  <property fmtid="{D5CDD505-2E9C-101B-9397-08002B2CF9AE}" pid="12" name="FileName">
    <vt:lpwstr>%5c%5cxpskel017%5cephorte_user_temp%24%5cw11myn%5cephorte%5c21724277.XLSX</vt:lpwstr>
  </property>
  <property fmtid="{D5CDD505-2E9C-101B-9397-08002B2CF9AE}" pid="13" name="LinkId">
    <vt:i4>18697037</vt:i4>
  </property>
  <property fmtid="{D5CDD505-2E9C-101B-9397-08002B2CF9AE}" pid="14" name="ContentTypeId">
    <vt:lpwstr>0x010100DEFA51E5A88BC7499FA4A0C570FD5B71</vt:lpwstr>
  </property>
  <property fmtid="{D5CDD505-2E9C-101B-9397-08002B2CF9AE}" pid="15" name="Order">
    <vt:r8>8454900</vt:r8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ComplianceAssetId">
    <vt:lpwstr/>
  </property>
  <property fmtid="{D5CDD505-2E9C-101B-9397-08002B2CF9AE}" pid="21" name="TemplateUrl">
    <vt:lpwstr/>
  </property>
  <property fmtid="{D5CDD505-2E9C-101B-9397-08002B2CF9AE}" pid="22" name="_ExtendedDescription">
    <vt:lpwstr/>
  </property>
  <property fmtid="{D5CDD505-2E9C-101B-9397-08002B2CF9AE}" pid="23" name="TriggerFlowInfo">
    <vt:lpwstr/>
  </property>
</Properties>
</file>